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PE\AAAA 2021-2027 NAJNOWSZA PERSPEKTYWA\Harmonogram naborów FEDS  na ZWD - 2023\Zmiana harmonogramu FEDS 2021-2027 ZWD - wrzesień 2023\"/>
    </mc:Choice>
  </mc:AlternateContent>
  <xr:revisionPtr revIDLastSave="0" documentId="13_ncr:1_{F6637BC9-B803-4304-A652-AD97FEB6C6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bory konkurencyjne" sheetId="10" r:id="rId1"/>
    <sheet name="nabory niekonkurencyjne" sheetId="9" r:id="rId2"/>
  </sheets>
  <definedNames>
    <definedName name="_xlnm._FilterDatabase" localSheetId="0" hidden="1">'nabory konkurencyjne'!$A$11:$M$73</definedName>
    <definedName name="_xlnm._FilterDatabase" localSheetId="1" hidden="1">'nabory niekonkurencyjne'!$A$12:$M$37</definedName>
  </definedNames>
  <calcPr calcId="191029"/>
</workbook>
</file>

<file path=xl/calcChain.xml><?xml version="1.0" encoding="utf-8"?>
<calcChain xmlns="http://schemas.openxmlformats.org/spreadsheetml/2006/main">
  <c r="H17" i="9" l="1"/>
  <c r="H30" i="10" l="1"/>
  <c r="H29" i="10" l="1"/>
  <c r="H27" i="10"/>
  <c r="I37" i="9"/>
  <c r="I34" i="9"/>
  <c r="I31" i="9"/>
  <c r="I30" i="9"/>
  <c r="I29" i="9"/>
  <c r="I26" i="9"/>
  <c r="H23" i="9"/>
  <c r="H20" i="9"/>
  <c r="H15" i="9"/>
  <c r="H73" i="10"/>
  <c r="H72" i="10"/>
  <c r="H71" i="10"/>
  <c r="H70" i="10"/>
  <c r="H68" i="10"/>
  <c r="H67" i="10"/>
  <c r="H66" i="10"/>
  <c r="H65" i="10"/>
  <c r="H63" i="10"/>
  <c r="H60" i="10"/>
  <c r="H58" i="10"/>
  <c r="H57" i="10"/>
  <c r="H56" i="10"/>
  <c r="H55" i="10"/>
  <c r="H52" i="10"/>
  <c r="H50" i="10"/>
  <c r="H49" i="10"/>
  <c r="H48" i="10"/>
  <c r="H46" i="10"/>
  <c r="H44" i="10"/>
  <c r="H43" i="10"/>
  <c r="H42" i="10"/>
  <c r="H40" i="10"/>
  <c r="H39" i="10"/>
  <c r="H37" i="10"/>
  <c r="H34" i="10"/>
  <c r="H31" i="10"/>
  <c r="H25" i="10"/>
  <c r="H23" i="10"/>
  <c r="H20" i="10"/>
  <c r="H18" i="10"/>
  <c r="H17" i="10"/>
  <c r="H16" i="10"/>
  <c r="H14" i="10"/>
</calcChain>
</file>

<file path=xl/sharedStrings.xml><?xml version="1.0" encoding="utf-8"?>
<sst xmlns="http://schemas.openxmlformats.org/spreadsheetml/2006/main" count="526" uniqueCount="314">
  <si>
    <t>Lp.</t>
  </si>
  <si>
    <t>data ogłoszenia naboru</t>
  </si>
  <si>
    <t>kwota przewidziana na dofinansowanie projektów w PLN</t>
  </si>
  <si>
    <t>cel szczegółowy</t>
  </si>
  <si>
    <t>Instytucja odpowiedzialna za przyjmowanie wniosków o dofinansowanie</t>
  </si>
  <si>
    <t>obszar geograficzny, którego dotyczy nabór wniosków</t>
  </si>
  <si>
    <t>informacje dodatkowe</t>
  </si>
  <si>
    <t>kurs euro</t>
  </si>
  <si>
    <t>kwota przewidziana na dofinansowanie projektów w EUR</t>
  </si>
  <si>
    <t xml:space="preserve">
</t>
  </si>
  <si>
    <t>data końcowa składania wniosków o dofinansowanie</t>
  </si>
  <si>
    <t>data początkowa składania wniosków o dofinansowanie</t>
  </si>
  <si>
    <t>wnioskodawcy
(słownik WOD2021)</t>
  </si>
  <si>
    <t>typy projektów podlegające dofinansowaniu w naborze</t>
  </si>
  <si>
    <t xml:space="preserve">numer działania </t>
  </si>
  <si>
    <t>województwo dolnośląskie</t>
  </si>
  <si>
    <t>województwo dolnośląskie z wyłączeniem powiatu zgorzeleckiego</t>
  </si>
  <si>
    <t xml:space="preserve"> powiat zgorzelecki</t>
  </si>
  <si>
    <t xml:space="preserve">Urząd Marszałkowski Województwa Dolnośląskiego </t>
  </si>
  <si>
    <t>Dolnośląska Instytucja Pośrednicząca</t>
  </si>
  <si>
    <t>RSO1.1. Rozwijanie i wzmacnianie zdolności badawczych i innowacyjnych oraz wykorzystywanie zaawansowanych technologii (EFRR)</t>
  </si>
  <si>
    <t>RSO2.1. Wspieranie efektywności energetycznej i redukcji emisji gazów cieplarnianych (EFRR)</t>
  </si>
  <si>
    <t>RSO2.7. Wzmacnianie ochrony i zachowania przyrody, różnorodności biologicznej oraz zielonej infrastruktury, w tym na obszarach miejskich, oraz ograniczanie wszelkich rodzajów zanieczyszczenia (EFRR)</t>
  </si>
  <si>
    <t>RSO4.6. Wzmacnianie roli kultury i zrównoważonej turystyki w rozwoju gospodarczym, włączeniu społecznym i innowacjach społecznych (EFRR)</t>
  </si>
  <si>
    <t>RSO1.3. Wzmacnianie trwałego wzrostu i konkurencyjności MŚP oraz tworzenie miejsc pracy w MŚP, w tym poprzez inwestycje produkcyjne (EFRR)</t>
  </si>
  <si>
    <t>Kompleksowa modernizacja energetyczna budynków mieszkalnych wielorodzinnych (z wyjątkiem budynków stanowiących własność Skarbu Państwa oraz budynków spółdzielni mieszkaniowych).</t>
  </si>
  <si>
    <t xml:space="preserve">Inwestycje w rozwój publicznej infrastruktury badawczej   </t>
  </si>
  <si>
    <t xml:space="preserve">województwo dolnośląskie </t>
  </si>
  <si>
    <t>31 stycznia 2024</t>
  </si>
  <si>
    <t>15 lutego 2024</t>
  </si>
  <si>
    <t>19 stycznia 2024</t>
  </si>
  <si>
    <t>19 marca 2024</t>
  </si>
  <si>
    <t>26 marca 2024</t>
  </si>
  <si>
    <t>28 września 2023</t>
  </si>
  <si>
    <t>3 listopada 2023</t>
  </si>
  <si>
    <t>7 grudnia 2023</t>
  </si>
  <si>
    <t>11 marca 2024</t>
  </si>
  <si>
    <t>Projekty B+R przedsiębiorstw
Infrastruktura B+R przedsiębiorstw (jako fakultatywny komponent projektu B+R)</t>
  </si>
  <si>
    <t>Infrastruktura rowerowa sprzyjająca rozwojowi ruchu turystycznego</t>
  </si>
  <si>
    <t>8 września 2023</t>
  </si>
  <si>
    <t>MŚP, duże przedsiębiorstwa, mid-caps, small mid-caps, jednostki naukowe</t>
  </si>
  <si>
    <t>Dolnośląski Wojewódzki Urząd Pracy</t>
  </si>
  <si>
    <t>9 sierpnia 2023</t>
  </si>
  <si>
    <t>13 września 2023</t>
  </si>
  <si>
    <t>27 września 2023</t>
  </si>
  <si>
    <t>Projekty w zakresie outplacementu</t>
  </si>
  <si>
    <t>W ramach naboru przewidziano pulę 1 mln EUR dla powiatu zgorzeleckiego</t>
  </si>
  <si>
    <t>30 czerwca 2023</t>
  </si>
  <si>
    <t>15 grudnia 2023</t>
  </si>
  <si>
    <t>11 października 2023</t>
  </si>
  <si>
    <t>6 grudnia 2023</t>
  </si>
  <si>
    <t>Urząd Marszałkowski Województwa Dolnośląskiego</t>
  </si>
  <si>
    <t>25 sierpnia 2023</t>
  </si>
  <si>
    <t>Zwiększenie dostępności do edukacji przedszkolnej</t>
  </si>
  <si>
    <t>JSO8.1. 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 (FST)</t>
  </si>
  <si>
    <t>subregion wałbrzyski</t>
  </si>
  <si>
    <t>30 października 2023</t>
  </si>
  <si>
    <t>28 listopada 2023</t>
  </si>
  <si>
    <t>29 grudnia 2023</t>
  </si>
  <si>
    <t xml:space="preserve">Infrastruktura edukacyjna
</t>
  </si>
  <si>
    <t>MŚP</t>
  </si>
  <si>
    <t xml:space="preserve"> Inwestycje MŚP </t>
  </si>
  <si>
    <t>11 stycznia 2024</t>
  </si>
  <si>
    <t>8 lutego 2024</t>
  </si>
  <si>
    <t>28 marca 2024</t>
  </si>
  <si>
    <t>6 lutego 2024</t>
  </si>
  <si>
    <t>7 marca 2024</t>
  </si>
  <si>
    <t xml:space="preserve">"Zielone" inwestycje MŚP. Efektywność energetyczna i gospodarka niskoemisyjna   </t>
  </si>
  <si>
    <t>31 lipca 2023</t>
  </si>
  <si>
    <t>31 sierpnia 2023</t>
  </si>
  <si>
    <t>17 października 2023</t>
  </si>
  <si>
    <t>JST w tym związki i stowarzyszenia JST, jednostki organizacyjne działające w imieniu JST, podmioty świadczące usługi publiczne w ramach realizacji obowiązków własnych JST, organizacje pozarządowe, wspólnoty i spółdzielnie mieszkaniowe, TBS</t>
  </si>
  <si>
    <t>Renowacja zwiększająca efektywność energetyczną istniejących budynków mieszkalnych</t>
  </si>
  <si>
    <t>28 lipca 2023</t>
  </si>
  <si>
    <t>30 listopada 2023</t>
  </si>
  <si>
    <t>5 stycznia 2024</t>
  </si>
  <si>
    <t>2 lutego 2024</t>
  </si>
  <si>
    <t xml:space="preserve">JST w tym związki i stowarzyszenia JST, jednostki organizacyjne działające w imieniu JST, podmioty świadczące usługi publiczne w ramach realizacji obowiązków własnych JST,  </t>
  </si>
  <si>
    <t>Nabory konkurencyjne</t>
  </si>
  <si>
    <t>Utrzymanie sprawnego i skutecznego systemu zarządzania, w tym zapewnienie odpowiedniego potencjału administracyjnego instytucji Programu
Prowadzenie działań informacyjno-promocyjnych i zapewnienie widoczności polityki spójności, roli i znaczenia funduszy UE dla regionu</t>
  </si>
  <si>
    <t>Harmonogram naborów niekonkurencyjnych w ramach  Programu Fundusze Europejskie dla Dolnego Śląska 2021-2027</t>
  </si>
  <si>
    <t>13 listopada 2023</t>
  </si>
  <si>
    <t>4 grudnia 2023</t>
  </si>
  <si>
    <t>jako kryterium dopuszczające - określony poziom wskaźnika G (zgodnie z uchwałą Komitetu Monitorującego) lub budynki zabytkowe; 
jeden wnioskodawca może złożyć tylko jeden wniosek o dofinansowanie</t>
  </si>
  <si>
    <t>JST (w tym związki i stowarzyszenia JST), jednostki organizacyjne działające w imieniu JST, podmioty świadczące usługi publiczne w ramach realizacji obowiązków własnych JST, organizacje pozarządowe, podmioty ekonomii społecznej</t>
  </si>
  <si>
    <t>Rekultywacja, renaturalizacja, remediacja, dekontaminacja i zagospodarowanie terenów, budynków pogórniczych, pokopalnianych oraz poprzemysłowych poprzez przywracanie bioróżnorodności oraz nadanie im nowych funkcji gospodarczych i społecznych</t>
  </si>
  <si>
    <t>Nabór dotyczy tylko szkół  prowadzących kształcenie zawodowe.</t>
  </si>
  <si>
    <t>Nabór na projekty rozliczane z wykorzystaniem kwot ryczałtowych.</t>
  </si>
  <si>
    <t>12 lutego 2024</t>
  </si>
  <si>
    <t>Rozwój kształcenia ogólnego</t>
  </si>
  <si>
    <t>Wsparcia dialogu społecznego i budowania zdolności partnerów społecznych</t>
  </si>
  <si>
    <t>Nabór dla projektów powyżej 200 tys EURO</t>
  </si>
  <si>
    <t>Nabór dla projektów poniżej 200 tys EURO</t>
  </si>
  <si>
    <t>ESO4.3. Wspieranie zrównoważonego pod względem płci uczestnictwa w rynku pracy, równych warunków pracy oraz lepszej
równowagi między życiem zawodowym a prywatnym, w tym poprzez dostęp do przystępnej cenowo opieki nad dziećmi i osobami wymagającymi wsparcia
w codziennym funkcjonowaniu (EFS+) cs c</t>
  </si>
  <si>
    <t>Bony na innowacje dla MŚP</t>
  </si>
  <si>
    <t>Tworzenie i rozwój infrastruktury biznesowej dla MŚP</t>
  </si>
  <si>
    <t>Priorytet 5 Fundusze Europejskie na rzecz zrównoważonego rozwoju społecznego na Dolnym Śląsku</t>
  </si>
  <si>
    <t>Bon na innowacje dla MŚP</t>
  </si>
  <si>
    <t>MŚP, duże przedsiębiorstwa,  jednostki naukowe</t>
  </si>
  <si>
    <t>Zrównoważone szlaki rowerowe dotyczące kanalizowania ruchu turystycznego na obszarach chronionych lub w ich bezpośrednim sąsiedztwie</t>
  </si>
  <si>
    <t>Priorytet 9 Fundusze Europejskie na rzecz transformacji obszarów górniczych na Dolnym Śląsku</t>
  </si>
  <si>
    <t>11 kwietnia 2024</t>
  </si>
  <si>
    <t>9 maja 2024</t>
  </si>
  <si>
    <t>12 czerwca 2024</t>
  </si>
  <si>
    <t>24 lipca 2024</t>
  </si>
  <si>
    <t>RSO2.2. Wspieranie energii odnawialnej zgodnie z dyrektywą (UE) 2018/2001, w tym określonymi w niej kryteriami zrównoważonego rozwoju</t>
  </si>
  <si>
    <t>Związki zawodowe,
Organizacje zrzeszające pracodawców</t>
  </si>
  <si>
    <t>Priorytet 1 Fundusze Europejskie na rzecz przedsiębiorczego Dolnego Śląska</t>
  </si>
  <si>
    <t>Priorytet 2 Fundusze Europejskie na rzecz środowiska na Dolnym Śląsku</t>
  </si>
  <si>
    <t>Priorytet 7 Fundusze Europejskie na rzecz rynku pracy i włączenia społecznego na Dolnym Śląsku</t>
  </si>
  <si>
    <t>Priorytet  8 Fundusze Europejskie dla edukacji na Dolnym Śląsku</t>
  </si>
  <si>
    <t>30 kwietnia 2024</t>
  </si>
  <si>
    <t>21 maja 2024</t>
  </si>
  <si>
    <t>11 czerwca 2024</t>
  </si>
  <si>
    <t>30 maja 2024</t>
  </si>
  <si>
    <t>26 czerwca 2024</t>
  </si>
  <si>
    <t>18 kwietnia 2024</t>
  </si>
  <si>
    <t>10 maja 2024</t>
  </si>
  <si>
    <t>15 kwietnia 2024</t>
  </si>
  <si>
    <t>25 kwietnia 2024</t>
  </si>
  <si>
    <t>28 lutego 2024</t>
  </si>
  <si>
    <t xml:space="preserve">Inwestycje w działalność B+R oraz wdrażanie innowacji zwiększających potencjał RSI
</t>
  </si>
  <si>
    <t>27 października 2023</t>
  </si>
  <si>
    <t>FEDS.08.01</t>
  </si>
  <si>
    <t>formuła grantowa - granty skierowane do MŚP z terenu województwa, z wyłączeniem subregionu wałbrzyskiego (obszar objęty FST) ze względu na analogiczny nabór w działaniu 9.4</t>
  </si>
  <si>
    <t xml:space="preserve">formuła grantowa - granty skierowane do MŚP z terenu subregionu wałbrzyskiego </t>
  </si>
  <si>
    <t xml:space="preserve"> Inwestycje w infrastrukturę przedsiębiorstw ciepłowniczych, w tym sieci ciepłowniczych prowadzące do zmiany źródeł energii i ciepła na układy efektywne z wykorzystaniem OZE oraz ograniczania emisji gazów cieplarnianych.</t>
  </si>
  <si>
    <t>11 września 2023</t>
  </si>
  <si>
    <t>Budowa i rozbudowa instalacji wytwarzających energię elektryczną i/lub cieplną z odnawialnych źródeł energii:                                                                                                           
-  do produkcji zrównoważonego biometanu;
- dotyczących energii promieniowania słonecznego, geotermii, aerotermii/energii otoczenia, biomasy i biogazu, w których brakuje wsparcia operacyjnego lub gdy technologia ta jest niewystarczająco dojrzała (np. geotermia, perowskity) lub charakteryzuje się wyższym ryzykiem albo niższą rentownością w odniesieniu do powszechnie stosowanych technologii.
Budowa magazynów energii na potrzeby źródeł OZE (już istniejących lub finansowanych z innych środków), w tym magazynów, w których elementem uzupełniającym będzie budowa infrastruktury ładowania pojazdów elektrycznych zapewniającej niedyskryminacyjny dostęp dla wszystkich użytkowników</t>
  </si>
  <si>
    <t>4 stycznia 2024</t>
  </si>
  <si>
    <t>24 stycznia 2024</t>
  </si>
  <si>
    <t>Transformacja infrastruktury energetycznej Przedsiębiorstwa Energetyki Cieplnej S.A. w 
Wałbrzychu</t>
  </si>
  <si>
    <t>18 września 2023</t>
  </si>
  <si>
    <t>Priorytet 12 Pomoc techniczna FST</t>
  </si>
  <si>
    <t>Działanie 12.01 Pomoc Techniczna FST</t>
  </si>
  <si>
    <t>FEDS.12.01</t>
  </si>
  <si>
    <t>Przedsiębiorstwo Energetyki Cieplnej S.A. w Wałbrzychu</t>
  </si>
  <si>
    <t>FEDS.01.02</t>
  </si>
  <si>
    <t>FEDS.07.09</t>
  </si>
  <si>
    <t>FEDS.09.04</t>
  </si>
  <si>
    <t>FEDS.01.01</t>
  </si>
  <si>
    <t>FEDS.01.04</t>
  </si>
  <si>
    <t>FEDS.02.01</t>
  </si>
  <si>
    <t>FEDS.02.02</t>
  </si>
  <si>
    <t>FEDS.02.04</t>
  </si>
  <si>
    <t>FEDS.02.07</t>
  </si>
  <si>
    <t>FEDS.05.02</t>
  </si>
  <si>
    <t>FEDS.07.03</t>
  </si>
  <si>
    <t>FEDS.07.04</t>
  </si>
  <si>
    <t>FEDS.07.05</t>
  </si>
  <si>
    <t>FEDS.07.07</t>
  </si>
  <si>
    <t>FEDS.09.02</t>
  </si>
  <si>
    <t>FEDS.09.05</t>
  </si>
  <si>
    <t xml:space="preserve">
Brak możliwości wsparcia projektów grantowych
</t>
  </si>
  <si>
    <t>Działanie FEDS.01.01 Rozwój jednostek naukowych</t>
  </si>
  <si>
    <t>Działanie FEDS.01.02 Innowacyjne przedsiębiorstwa</t>
  </si>
  <si>
    <t>Działanie FEDS.01.04 Wsparcie rozwoju MŚP</t>
  </si>
  <si>
    <t>Działanie FEDS.02.01  Efektywność energetyczna w budynkach publicznych</t>
  </si>
  <si>
    <t>Działanie FEDS.02.02 Efektywność energetyczna w budynkach mieszkalnych</t>
  </si>
  <si>
    <t>Działanie FEDS.02.04 Innowacje w OZE</t>
  </si>
  <si>
    <t>Działanie FEDS.02.07 Ochrona przyrody i klimatu</t>
  </si>
  <si>
    <t>Działanie FEDS.05.02 Kultura i turystyka</t>
  </si>
  <si>
    <t xml:space="preserve">Działanie FEDS.07.03 Równe szanse </t>
  </si>
  <si>
    <t>Działanie FEDS.07.04 Adaptacja do zmian na rynku pracy</t>
  </si>
  <si>
    <t>Działanie FEDS.07.05  Aktywna integracja</t>
  </si>
  <si>
    <t>Działanie FEDS.07.07 Rozwój usług społecznych i zdrowotnych</t>
  </si>
  <si>
    <t xml:space="preserve">Działanie FEDS.07.09 Aktywizacja osób na rynku pracy </t>
  </si>
  <si>
    <t>Działanie FEDS.08.01 Dostęp do edukacji</t>
  </si>
  <si>
    <t>Działanie FEDS.08.02 Uczenie się przez całe życie</t>
  </si>
  <si>
    <t>Działanie FEDS.09.02 Transformacja infrastruktury społecznej i edukacyjnej</t>
  </si>
  <si>
    <t>Działanie FEDS.09.04 Transformacja gospodarcza</t>
  </si>
  <si>
    <t>Działanie FEDS.09.05 Transformacja środowiskowa</t>
  </si>
  <si>
    <t>Wsparcie inwestycji w:
alternatywne źródła energii (w tym instalację PV i pompy ciepła), także w zakresie prosumenckim,
tworzenie magazynów energii także jako samodzielnych inwestycji,
stacje ładowania pojazdów elektrycznych wykorzystujące energię z danego źródła/magazynu energii,
przebudowie sieci umożliwiającej odbiór energii z OZE,
rozwój spółdzielni energetycznych, klastrów energii odnawialnej oraz innych mechanizmów wytwarzania i bilansowania energii z OZE (społeczności energetycznych działających w zakresie OZE).</t>
  </si>
  <si>
    <t>Wsparcie w zakresie równego traktowania i niedyskryminacji
Wsparcie dzieci i młodzieży w wieku szkolnym w zakresie zapobiegania dyskryminacji i przemocy
Wsparcia dialogu społecznego i budowania zdolności partnerów społecznych
Budowanie zdolności organizacji społeczeństwa obywatelskiego
Inicjatywy lokalne w zakresie zapobiegania dyskryminacji i przemocy</t>
  </si>
  <si>
    <t>JST w tym związki i stowarzyszenia JST, jednostki organizacyjne działające w imieniu JST, podmioty świadczące usługi publiczne w ramach realizacji obowiązków własnych JST, organizacje pozarządowe, LGD, podmioty ekonomii społecznej, uczelnie, instytucje rynku pracy</t>
  </si>
  <si>
    <t>Renowacja zwiększająca efektywność energetyczną budynków infrastruktury publicznej 
(budynki publiczne to budynki JST, jednostek organizacyjnych JST, instytucji rynku pracy, uczelni. Ponadto budynki organizacji pozarządowych i LGD prowadzących działalność pożytku publicznego (zgodnie z ustawą o działalności pożytku publicznego i wolontariacie) oraz podmiotów ekonomii społecznej (określonych w ustawie o ekonomii społecznej). Jako budynki publiczne rozumiane są również budynki zamieszkania zbiorowego</t>
  </si>
  <si>
    <t xml:space="preserve">Brak możliwość wsparcia projektów grantowych (tego rodzaju projekty będą co do zasady wspierane w ramach ZIT)
</t>
  </si>
  <si>
    <t>Województwo Dolnośląskie, Dolnośląska Instytucja Pośrednicząca</t>
  </si>
  <si>
    <t>Wyłącznie trasy zawarte w  „Koncepcji sieci głównych tras rowerowych województwa dolnośląskiego”;
Obligatoryjna opinia IRT załączana do wniosku o dofinansowanie, potwierdzająca zgodność przebiegu trasy objętej projektem z trasą przebiegu cyklostrady;
Obligatoryjna opinia IRT załączana do wniosku o dofinansowanie, potwierdzająca m.in. zgodność projektu z Dolnośląską Polityką Rowerową - Standardami projektowymi i wykonawczymi dla infrastruktury rowerowej województwa dolnośląskiego lub wskazująca, że inwestycja będąca przedmiotem projektu zawiera rozwiązania nie w pełni zgodne ze Standardami projektowymi i wykonawczymi dla infrastruktury rowerowej województwa dolnośląskiego, jednak uzyskała pozytywną opinię IRT w tym zakresie;
Nie będą dofinansowane projekty polegające wyłącznie na oznakowaniu szlaków rowerowych.</t>
  </si>
  <si>
    <t>FEDS 05.02</t>
  </si>
  <si>
    <t>Teatr Polski we Wrocławiu</t>
  </si>
  <si>
    <t>Instytucje kultury o znaczeniu regionalnym, prowadzone lub współprowadzone przez samorząd województwa</t>
  </si>
  <si>
    <t>1 grudnia 2023</t>
  </si>
  <si>
    <t>11 grudnia 2023</t>
  </si>
  <si>
    <t>Modernizacja Sceny Kameralnej Teatru Polskiego we Wrocławiu wraz z zakupem niezbędnego wyposażenia w celu uzyskania niższej energochłonności obiektu</t>
  </si>
  <si>
    <t>Priorytet 8 Fundusze europejskie dla edukacji na Dolnym Śląsku</t>
  </si>
  <si>
    <t>26 października 2023</t>
  </si>
  <si>
    <t>17 listopada 2023</t>
  </si>
  <si>
    <t xml:space="preserve">Rozwój kształcenia ogólnego i zawodowego:
Szansa dla wszystkich - program podniesienia wyników maturalnych uczniów dolnośląskich szkół
</t>
  </si>
  <si>
    <t>31 października 2023</t>
  </si>
  <si>
    <t>7 listopada 2023</t>
  </si>
  <si>
    <t>Rozwój kształcenia ogólnego i zawodowego:
Dolnośląski Program Stypendialny dla uczniów szczególnie uzdolnionych w zakresie przedmiotów ścisłych</t>
  </si>
  <si>
    <t>Województwo Dolnośląskie - Departament Spraw Społecznych                i Rynku Pracy</t>
  </si>
  <si>
    <t>Województwo Dolnośląskie - Departament Spraw Społecznych               i Rynku Pracy</t>
  </si>
  <si>
    <t>29 sierpnia 2023</t>
  </si>
  <si>
    <t>5 września 2023</t>
  </si>
  <si>
    <t>29 września 2023</t>
  </si>
  <si>
    <t>RSO1.1 Rozwijanie i wzmacnianie zdolności badawczych i innowacyjnych oraz wykorzystywanie zaawansowanych technologii</t>
  </si>
  <si>
    <t>Innowacyjny Dolny Śląsk</t>
  </si>
  <si>
    <t>Województwo Dolnośląskie 
Wydział Rozwoju Gospodarczego</t>
  </si>
  <si>
    <t>Koordynacja wdrażania strategii inteligentnych specjalizacji regionu i procesu przedsiębiorczego odkrywania</t>
  </si>
  <si>
    <t>12 października 2023</t>
  </si>
  <si>
    <t>Rozwój usług świadczonych w społeczności lokalnej
Rozwój mieszkalnictwa
Wsparcie dla kadr instytucji pomocy i integracji społecznej
oraz systemu opieki długoterminowej</t>
  </si>
  <si>
    <t xml:space="preserve">24 stycznia 2024 </t>
  </si>
  <si>
    <t>Tworzenie i rozwój CUS</t>
  </si>
  <si>
    <t>23 stycznia 2024</t>
  </si>
  <si>
    <t>5 marca 2024</t>
  </si>
  <si>
    <t>Projekty skierowane do osób zatrudnionych na podstawie umów krótkoterminowych, umów cywilnoprawnych, ubogich pracujących, odchodzących z rolnictwa</t>
  </si>
  <si>
    <t>13 marca 2024</t>
  </si>
  <si>
    <t>14 marca 2024</t>
  </si>
  <si>
    <t>13 czerwca 2024</t>
  </si>
  <si>
    <t>10 kwietnia 2024</t>
  </si>
  <si>
    <t>22 maja 2024</t>
  </si>
  <si>
    <t>Nabór dla młodych</t>
  </si>
  <si>
    <t>16 lipca 2024</t>
  </si>
  <si>
    <t>17 lipca 2024</t>
  </si>
  <si>
    <t>Wsparcie na rzecz społeczności romskiej</t>
  </si>
  <si>
    <t>20 czerwca 2024</t>
  </si>
  <si>
    <t>8 maja 2024</t>
  </si>
  <si>
    <t>28 sierpnia 2024</t>
  </si>
  <si>
    <t>24 kwietnia 2024</t>
  </si>
  <si>
    <t>Aktywna integracja osób zagrożonych ubóstwem i wykluczonych społecznie oraz osób biernych zawodowo
Wsparcie na rzecz tworzenia i funkcjonowania podmiotów reintegracyjnych</t>
  </si>
  <si>
    <t>17 kwietnia 2024</t>
  </si>
  <si>
    <t>7 maja 2024</t>
  </si>
  <si>
    <t xml:space="preserve">Edukacja ekologiczna </t>
  </si>
  <si>
    <t>10</t>
  </si>
  <si>
    <t>FEDS.8.2</t>
  </si>
  <si>
    <t>11 września 2024</t>
  </si>
  <si>
    <t>12 września 2024</t>
  </si>
  <si>
    <t>Upowszechnienie modelu Lokalnych Ośrodków Wiedzy i Edukacji, Wsparcie dla osób dorosłych realizowane poza systemem BUR i PSF umożliwiające wdrożenie upskilling pathways.</t>
  </si>
  <si>
    <t>2 października 2023</t>
  </si>
  <si>
    <t>16 listopada 2023</t>
  </si>
  <si>
    <t>28 grudnia 2023</t>
  </si>
  <si>
    <t>Działanie FEDS.07.06 Integracja migrantów</t>
  </si>
  <si>
    <t>FEDS.07.06</t>
  </si>
  <si>
    <t>Integracja społeczna i zawodowa obywateli państw trzecich                   Budowanie potencjału instytucjonalnego i wzmacnianie współpracy międzyinstytucjonalnej na rzecz migrantów OPT.</t>
  </si>
  <si>
    <t>Dolnośląski Ośrodek Polityki Społeczenej we Wrocławiu</t>
  </si>
  <si>
    <t>Dolnośląski program pomocy uczniom niepełnosprawnym "Sprawny uczeń"</t>
  </si>
  <si>
    <t>Priorytet 4 Fundusze Europejskie na rzecz mobilności Dolnego Śląska</t>
  </si>
  <si>
    <t>Działanie FEDS.04.01 Infrastruktura drogowa i kolejowa</t>
  </si>
  <si>
    <t>FEDS.04.01</t>
  </si>
  <si>
    <t>2 listopada 2023</t>
  </si>
  <si>
    <t>Samorząd Województwa Dolnośląskiego
Koleje Dolnośląskie S.A.</t>
  </si>
  <si>
    <t xml:space="preserve">Zakup bezemisyjnego taboru kolejowego. </t>
  </si>
  <si>
    <t>RSO3.2. Rozwój i udoskonalanie zrównoważonej, odpornej na zmiany klimatu, inteligentnej i intermodalnej mobilności na poziomie krajowym, regionalnym i lokalnym, w tym poprawę dostępu do TEN-T oraz mobilności transgranicznej</t>
  </si>
  <si>
    <t>Zakup nowych pięcioczłonowych elektrycznych zespołów trakcyjnych</t>
  </si>
  <si>
    <t>21 marca 2024</t>
  </si>
  <si>
    <t>5 kwietnia 2024</t>
  </si>
  <si>
    <t>6 maja 2024</t>
  </si>
  <si>
    <t xml:space="preserve">Działanie FEDS.06.01 Rozwój lokalny - strategie ZIT </t>
  </si>
  <si>
    <t xml:space="preserve">Priorytet 6 Fundusze Europejskie bliżej mieszkańców Dolnego Śląska  </t>
  </si>
  <si>
    <t>FEDS.06.01</t>
  </si>
  <si>
    <t>20 października 2023</t>
  </si>
  <si>
    <t>RSO5.1. Wspieranie zintegrowanego i sprzyjającego włączeniu społecznemu rozwoju społecznego, gospodarczego i
środowiskowego, kultury, dziedzictwa naturalnego, zrównoważonej turystyki i bezpieczeństwa na obszarach miejskich (EFRR)</t>
  </si>
  <si>
    <t>ZIT WrOF</t>
  </si>
  <si>
    <t xml:space="preserve"> Fizyczna odnowa i bezpieczeństwo przestrzeni publicznej</t>
  </si>
  <si>
    <t>9</t>
  </si>
  <si>
    <t xml:space="preserve">Organizacje pozarządowe,  Podmioty ekonomii społecznej
</t>
  </si>
  <si>
    <t xml:space="preserve"> ESO4.9. Wspieranie integracji społeczno-gospodarczej obywateli państw trzecich, w tym migrantów (EFS+) cs i</t>
  </si>
  <si>
    <t xml:space="preserve"> Ośrodki innowacji, Uczelnie, Instytucje otoczenia biznesu, JST, Jednostki naukowe </t>
  </si>
  <si>
    <t>JST, jednostki naukowe, uczelnie, instytucje otoczenia biznesu (IOB)</t>
  </si>
  <si>
    <t>Jednostki naukowe, uczelnie, konsorcja naukowo-przemysłowe</t>
  </si>
  <si>
    <t>Jednostki organizacyjne działające w imieniu JST, JST, Wspólnoty, spółdzielnie mieszkaniowe i TBS, Wspólnoty energetyczne, w tym klastry energii i spółdzielnie energetyczne, Podmioty świadczące usługi publiczne w ramach realizacji obowiązków własnych JST</t>
  </si>
  <si>
    <t xml:space="preserve">JST (w tym związki i stowarzyszenia JST), Jednostki organizacyjne działające w imieniu JST, Lokalne Grupy Działania, Lasy Państwowe, parki narodowe i krajobrazowe, Organizacje pozarządowe, Instytucje kultury </t>
  </si>
  <si>
    <t>Podmioty świadczące usługi publiczne w ramach realizacji obowiązków własnych
JST, MŚP, Organizacje pozarządowe, Osoby
fizyczne, Jednostki organizacyjne działające w imieniu JST, JST, Instytucje rynku pracy,
Instytucje integracji i pomocy społecznej, Instytucje otoczenia biznesu,
Niepubliczne podmioty integracji i pomocy społecznej, Lokalne Grupy Działania,
Partnerstwa instytucji pozarządowych, Organizacje zrzeszające pracodawców,
Związki zawodowe, Podmioty ekonomii społecznej</t>
  </si>
  <si>
    <t>Jednostki organizacyjne działające w imieniu JST, JST, Instytucje rynku pracy, Duże przedsiębiorstwa, Podmioty świadczące usługi publiczne w ramach realizacji obowiązków własnych JST, Związki zawodowe, Podmioty ekonomii społecznej, Lokalne Grupy Działania, MŚP, Organizacje zrzeszające pracodawców, Organizacje pozarządowe</t>
  </si>
  <si>
    <t>Jednostki organizacyjne działające w imieniu JST, Organizacje pozarządowe, Niepubliczne podmioty integracji i pomocy społecznej, Podmioty świadczące usługi publiczne w ramach realizacji obowiązków własnych JST, JST, Podmioty ekonomii społecznej, Instytucje rynku pracy, Lokalne Grupy Działania, Organizacje zrzeszające pracodawców, Ośrodki Wsparcia Ekonomii Społecznej</t>
  </si>
  <si>
    <t>Organizacje pozarządowe, JST, Lokalne Grupy Działania, Niepubliczne podmioty integracji i pomocy społecznej, Niepubliczne zakłady opieki zdrowotnej, Podmioty ekonomii społecznej, Publiczne zakłady opieki zdrowotnej, Jednostki organizacyjne działające w imieniu JST</t>
  </si>
  <si>
    <t>Lokalne Grupy Działania, Izby gospodarcze, JST, Instytucje rynku pracy, Partnerstwa instytucji pozarządowych, Instytucje otoczenia biznesu, Podmioty świadczące usługi publiczne w ramach realizacji obowiązków własnych JST, Partnerzy gospodarczy, Organizacje zrzeszające pracodawców, Organizacje pozarządowe, Jednostki organizacyjne działające w imieniu JST, Związki zawodowe, Administracja rządowa</t>
  </si>
  <si>
    <t>JST, Kościoły i związki wyznaniowe, Organizacje pozarządowe, Przedszkola i inne formy wychowania przedszkolnego, Niepubliczne instytucje kultury, Jednostki organizacyjne działające w imieniu JST, szkoły i inne placówki systemu oświaty</t>
  </si>
  <si>
    <t>Duże przedsiębiorstwa, JST, Kościoły i związki wyznaniowe, MŚP, Organizacje pozarządowe, Ośrodki kształcenia dorosłych, Szkoły i inne placówki systemu oświaty,  Jednostki naukowe, Organizacje zrzeszające pracodawców, Niepubliczne instytucje kultury, Uczelnie, Instytucje rynku pracy, Jednostki organizacyjne działające w imieniu JST</t>
  </si>
  <si>
    <t>Duże przedsiębiorstwa, Instytucje rynku pracy, Jednostki naukowe, Jednostki organizacyjne działające w imieniu JST, JST, Kościoły i związki wyznaniowe, MŚP, Niepubliczne instytucje kultury, Organizacje pozarządowe, Organizacje zrzeszające pracodawców, Przedszkola i inne formy wychowania przedszkolnego, Szkoły i inne placówki systemu oświaty, Lokalne Grupy Działania</t>
  </si>
  <si>
    <t>Partnerzy społeczni, Administracja publiczna, Organizacje społeczne i związki wyznaniowe, Instytucje nauki i edukacji, Rozwój lokalny kierowany przez społeczność (RLKS) Ośrodki kształcenia dorosłych, Szkoły i inne placówki systemu oświaty, Uczelnie, Lokalne Grupy Działania, Podmioty ekonomii społecznej, Organizacje pozarządowe, Niepubliczne podmioty integracji i pomocy społecznej, Kościoły i związki wyznaniowe, JST, Centra aktywności lokalnej, Inne podmioty systemu szkolnictwa wyższego i nauki</t>
  </si>
  <si>
    <t>Organizacje pozarządowe, JST, Lokalne Grupy Działania, Niepubliczne podmioty integracji i pomocy społecznej, Podmioty ekonomii społecznej,  Jednostki organizacyjne działające w imieniu JST</t>
  </si>
  <si>
    <t>Duże przedsiębiorstwa, Instytucje otoczenia biznesu, Instytucje rynku pracy, Jednostki organizacyjne działające w imieniu JST, JST, Lokalne Grupy Działania, MŚP, Organizacje pozarządowe, Organizacje zrzeszające pracodawców, Ośrodki kształcenia dorosłych, Szkoły i inne placówki systemu oświaty, Uczelnie, Związki zawodowe</t>
  </si>
  <si>
    <t>Działanie FEDS.01.03 Cyfryzacja usług publicznych</t>
  </si>
  <si>
    <t>FEDS.01.03</t>
  </si>
  <si>
    <t>5 lipca 2023</t>
  </si>
  <si>
    <t>7 sierpnia 2023</t>
  </si>
  <si>
    <t>Samorząd Województwa Dolnośląskiego</t>
  </si>
  <si>
    <t xml:space="preserve">RSO1.2. Czerpanie korzyści z cyfryzacji dla obywateli, przedsiębiorstw, organizacji badawczych i instytucji publicznych </t>
  </si>
  <si>
    <t>10 października 2023</t>
  </si>
  <si>
    <t>Projekty obejmujące tworzenie i modernizację systemów informacji przestrzennej oraz cyfryzacja państwowego zasobu geodezyjnego 
i kartograficznego (pzgik)   w celu usprawnienia procesów i ułatwienia komunikacji między podmiotami publicznymi i gospodarczymi</t>
  </si>
  <si>
    <t xml:space="preserve"> województwo dolnośląskie</t>
  </si>
  <si>
    <t>3</t>
  </si>
  <si>
    <t>Instytucje integracji i pomocy społecznej, Instytucje rynku pracy, Jednostki organizacyjne działające w imieniu JST, JST, Lokalne Grupy Działania, Niepubliczne podmioty integracji i pomocy społecznej, Organizacje pozarządowe, Organizacje zrzeszające pracodawców, Podmioty ekonomii społecznej, Uczelnie</t>
  </si>
  <si>
    <t xml:space="preserve">Jednostki rządowe i samorządowe ochrony środowiska, 
Lasy Państwowe,
 parki narodowe i krajobrazowe,
JST, w tym związki i stowarzyszenia JST,
uczelnie, jednostki naukowe, szkoły i inne placówki systemu oświaty, przedszkola i inne formy wychowania przedszkolnego,
organizacje pozarządowe,
 lokalne grupy działania, 
jednostki organizacyjne działające w imieniu JST, duże przedsiębiorstwa, MŚP.  </t>
  </si>
  <si>
    <t>Duże przedsiębiorstwa, Instytucje odpowiedzialne za gospodarkę wodną, Instytucje rynku pracy, Jednostki organizacyjne działające w imieniu JST, Jednostki rządowe i samorządowe ochrony środowiska, JST, Klastry, Kluby sportowe, centra sportu, Lokalne Grupy Działania, MŚP, Niepubliczne instytucje kultury, Niepubliczne podmioty integracji i pomocy społecznej, Organizacje pozarządowe, Partnerstwa instytucji pozarządowych, Podmioty ekonomii społecznej, Podmioty świadczące usługi publiczne w ramach realizacji obowiązków własnych JST, Pozarządowe organizacje turystyczne, Przedsiębiorstwa energetyczne, Przedsiębiorstwa gospodarujące odpadami, Spółki wodne, Uczelnie, Wspólnoty energetyczne, w tym klastry energii i spółdzielnie energetyczne, Wspólnoty, spółdzielnie mieszkaniowe i TBS, Zarządcy dróg publicznych</t>
  </si>
  <si>
    <t>Priorytet pomocy technicznej na podstawie art. 36 ust. 4 rozporządzenia w sprawie wspólnych przepisów.</t>
  </si>
  <si>
    <t>Instytucje rynku pracy, Jednostki organizacyjne działające w imieniu JST, JST, Lokalne Grupy Działania, Niepubliczne podmioty integracji i pomocy społecznej, Organizacje pozarządowe, Organizacje zrzeszające pracodawców, Ośrodki Wsparcia Ekonomii Społecznej, Podmioty ekonomii społecznej, Podmioty świadczące usługi publiczne w ramach realizacji obowiązków własnych JST</t>
  </si>
  <si>
    <t>Wsparcie dialogu społecznego i budowania zdolności organizacji społeczeństwa obywatelskiego</t>
  </si>
  <si>
    <t>23 października 2024</t>
  </si>
  <si>
    <t>Ostateczny termin naboru uzależniony jest od terminu zakończenia procedury identyfikacji fiszek projektowych.</t>
  </si>
  <si>
    <t>Kompleksowa modernizacja energetyczna budynków publicznych 
(budynki publiczne to budynki JST, jednostek organizacyjnych JST oraz NGO, jeśli realizują cele publiczne). Jako budynki publiczne rozumiane są również budynki zamieszkania zbiorowego.</t>
  </si>
  <si>
    <t xml:space="preserve">Jako kryterium dopuszczające - określony poziom wskaźnika G (zgodnie z uchwałą Komitetu Monitorującego) lub projekty dotyczące budynków zabytkowych;  budynków komunalnych w których co najmniej 30% liczby mieszkań stanowią mieszkania komunalne i/lub socjalne i/lub wspomagane i chronione.
</t>
  </si>
  <si>
    <t>JST (w tym związki i stowarzyszenia JST), jednostki organizacyjne działające w imieniu JST, podmioty świadczące usługi publiczne w ramach realizacji obowiązków własnych JST, organizacje pozarządowe, wspólnoty mieszkaniowe i TBS</t>
  </si>
  <si>
    <t>11</t>
  </si>
  <si>
    <t>12</t>
  </si>
  <si>
    <t>Jednostki rządowe i samorządowe ochrony środowiska</t>
  </si>
  <si>
    <t>Czynna ochrona gatunków i siedlisk przyrodniczych, w tym m.in. 
w zakresie zachowania, ochrony i odtworzenia siedlisk i gatunków przyrodniczych, ochrony in-situ i ex-situ, reintrodukcji, eliminacji lub zminimalizowania negatywnego wpływu inwazyjnych gatunków obcych, inwestycje ograniczające antropopresję i negatywne skutki oddziaływania człowieka na tereny chronione i wspierające zrównoważony rozwój terenów chronionych, oraz wszystkie inne działania wskazane jako zakres działań ochronnych w odpowiednim planie/dokumencie dotyczącym ochrony przyrody.</t>
  </si>
  <si>
    <t xml:space="preserve">Opracowanie i aktualizacja dokumentów planistycznych tj. planów ochrony, zadań ochronnych, planów zadań ochronnych –- dla obszarów chronionych – zgodnie z ustawą z 16 kwietnia 2004 r. 
o ochronie przyrody:
- parków krajobrazowych, w tym obszarów Natura 2000 pokrywających się z obszarem danego parku krajobrazowego 
- rezerwatów przyrody – jeśli nie pokrywają się z obszarami Natura 2000
- obszarów Natura 2000 – tylko aktualizacja planów ochrony parków krajobrazowych, które dotychczas uwzględniały zakres planów zadań ochronnych dla fragmentów obszarów Natura 2000. </t>
  </si>
  <si>
    <t>23 października 2023</t>
  </si>
  <si>
    <t>20 listopada 2023</t>
  </si>
  <si>
    <t xml:space="preserve">Jednostki rządowe i samorządowe ochrony środowiska, 
Lasy Państwowe,
 parki narodowe i krajobrazowe,
JST, w tym związki i stowarzyszenia JST,
uczelnie, jednostki naukowe, szkoły i inne placówki systemu oświaty, przedszkola i inne formy wychowania przedszkolnego,
organizacje pozarządowe,
 lokalne grupy działania, 
jednostki organizacyjne działające w imieniu JST, duże przedsiębiorstwa, MŚP. </t>
  </si>
  <si>
    <t>Gmina Miasto Oleśnica, 
Gmina Wrocław</t>
  </si>
  <si>
    <t>Zagospodarowanie terenu przy ul. Ludwikowskiej – Park Południowy w Oleśnicy,  Zagospodarowanie wnętrza podwórzowego Benedyktyńska, Sępa-Szarzyńskiego, Górnickiego, Sienkiewicza we Wrocławiu</t>
  </si>
  <si>
    <t>ESO4.6 Wspieranie równego dostępu do dobrej jakości, włączającego kształcenia i szkolenia oraz możliwości ich ukończenia, w
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</si>
  <si>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>ESO4.4 Wspieranie dostosowania pracowników, przedsiębiorstw i przedsiębiorców do zmian, wspieranie aktywnego i zdrowego
starzenia się oraz zdrowego i dobrze dostosowanego środowiska pracy, które uwzględnia zagrożenia dla zdrowia (EFS+) 
cs d</t>
  </si>
  <si>
    <t>ESO4.8 Wspieranie aktywnego włączenia społecznego w celu promowania równości szans, niedyskryminacji i aktywnego
uczestnictwa, oraz zwiększanie zdolności 
do zatrudnienia, w szczególności grup w niekorzystnej sytuacji (EFS+) cs h</t>
  </si>
  <si>
    <t>ESO4.11 Zwiększanie równego i szybkiego dostępu do dobrej jakości, trwałych i przystępnych cenowo usług, w tym usług, które
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 (EFS+) cs k</t>
  </si>
  <si>
    <t>ESO4.1 Poprawa dostępu do zatrudnienia
i działań aktywizujących dla wszystkich osób poszukujących pracy – w szczególności
osób młodych, zwłaszcza poprzez wdrażanie gwarancji dla młodzieży – dla osób długotrwale bezrobotnych oraz grup znajdujących się 
w niekorzystnej sytuacji na rynku pracy, jak również dla osób biernych zawodowo, a także poprzez promowanie samozatrudnienia 
i ekonomii społecznej; (EFS+) cs a</t>
  </si>
  <si>
    <t>ESO4.6 Wspieranie równego dostępu do dobrej jakości, włączającego kształcenia i szkolenia oraz możliwości ich ukończenia, 
w szczególności w odniesieniu do grup 
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</si>
  <si>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 xml:space="preserve">ESO4.7. Wspieranie uczenia się przez całe życie, w szczególności elastycznych możliwości podnoszenia i zmiany kwalifikacji dla
wszystkich, z uwzględnieniem umiejętności w zakresie przedsiębiorczości i kompetencji cyfrowych, lepsze przewidywanie zmian i zapotrzebowania na nowe
umiejętności na podstawie potrzeb rynku pracy, ułatwianie zmian ścieżki kariery zawodowej i wspieranie mobilności zawodowej (EFS+) cs g </t>
  </si>
  <si>
    <t>Harmonogram naborów  w ramach Programu Fundusze Europejskie dla Dolnego Śląska 2021-2027 na kolejnych 12 miesięcy
Przyjęty Uchwałą ZWD nr 7483/VI/23 z dnia 27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</si>
</sst>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yyyy\-mm\-dd;@"/>
    <numFmt numFmtId="167" formatCode="#,##0.0000"/>
    <numFmt numFmtId="168" formatCode="[$-415]d\ mmmm\ yyyy;@"/>
  </numFmts>
  <fonts count="2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4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2"/>
      <color rgb="FFFF0000"/>
      <name val="Czcionka tekstu podstawowego"/>
      <family val="2"/>
      <charset val="238"/>
    </font>
    <font>
      <sz val="11"/>
      <color theme="4"/>
      <name val="Czcionka tekstu podstawowego"/>
      <family val="2"/>
      <charset val="238"/>
    </font>
    <font>
      <u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5">
    <xf numFmtId="0" fontId="0" fillId="0" borderId="0" xfId="0"/>
    <xf numFmtId="3" fontId="4" fillId="0" borderId="7" xfId="0" applyNumberFormat="1" applyFont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4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8" fillId="0" borderId="0" xfId="0" applyFont="1"/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3" fontId="14" fillId="0" borderId="0" xfId="0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horizontal="center" vertical="center"/>
    </xf>
    <xf numFmtId="3" fontId="15" fillId="0" borderId="0" xfId="0" applyNumberFormat="1" applyFont="1"/>
    <xf numFmtId="165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 indent="2"/>
    </xf>
    <xf numFmtId="3" fontId="13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1" xfId="0" applyFont="1" applyBorder="1"/>
    <xf numFmtId="0" fontId="17" fillId="0" borderId="0" xfId="0" applyFont="1"/>
    <xf numFmtId="0" fontId="11" fillId="0" borderId="3" xfId="0" applyFont="1" applyBorder="1"/>
    <xf numFmtId="0" fontId="18" fillId="0" borderId="0" xfId="0" applyFont="1"/>
    <xf numFmtId="1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" fontId="8" fillId="0" borderId="1" xfId="0" quotePrefix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0" fontId="16" fillId="2" borderId="0" xfId="0" applyFont="1" applyFill="1"/>
    <xf numFmtId="167" fontId="7" fillId="2" borderId="0" xfId="0" applyNumberFormat="1" applyFont="1" applyFill="1" applyAlignment="1">
      <alignment horizontal="left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8" fillId="0" borderId="1" xfId="0" quotePrefix="1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7" fontId="8" fillId="2" borderId="8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/>
    <xf numFmtId="166" fontId="8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6">
    <cellStyle name="Dziesiętny 2" xfId="4" xr:uid="{00000000-0005-0000-0000-000001000000}"/>
    <cellStyle name="Dziesiętny 3" xfId="2" xr:uid="{00000000-0005-0000-0000-000002000000}"/>
    <cellStyle name="Normalny" xfId="0" builtinId="0"/>
    <cellStyle name="Normalny 2" xfId="6" xr:uid="{00000000-0005-0000-0000-000004000000}"/>
    <cellStyle name="Walutowy [0]" xfId="1" builtinId="7"/>
    <cellStyle name="Walutowy [0] 2" xfId="7" xr:uid="{38E9E003-1C4E-4AA1-A8BE-7345BABE4AED}"/>
    <cellStyle name="Walutowy [0] 2 2" xfId="13" xr:uid="{FA5C2F88-5A4D-4294-ACC4-BCD040697589}"/>
    <cellStyle name="Walutowy [0] 3" xfId="10" xr:uid="{B573C7A6-8575-4AA0-B067-CD0474F219FD}"/>
    <cellStyle name="Walutowy 2" xfId="5" xr:uid="{00000000-0005-0000-0000-000006000000}"/>
    <cellStyle name="Walutowy 2 2" xfId="9" xr:uid="{6EA254EA-77BB-405D-ABC8-B03F10C01C66}"/>
    <cellStyle name="Walutowy 2 2 2" xfId="15" xr:uid="{24C2F781-A8E2-466E-9F96-06E377DF0B78}"/>
    <cellStyle name="Walutowy 2 3" xfId="12" xr:uid="{5FA4FCA1-8642-41AB-B297-50C629CF1D5D}"/>
    <cellStyle name="Walutowy 3" xfId="3" xr:uid="{00000000-0005-0000-0000-000007000000}"/>
    <cellStyle name="Walutowy 3 2" xfId="8" xr:uid="{8783520C-87E9-413B-92D9-F540D2E56E1A}"/>
    <cellStyle name="Walutowy 3 2 2" xfId="14" xr:uid="{39AF7ABC-C66A-4DE4-BF49-AA615D4428D8}"/>
    <cellStyle name="Walutowy 3 3" xfId="11" xr:uid="{83841F64-032D-41EA-AE12-6A49964CA92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1469571</xdr:colOff>
      <xdr:row>1</xdr:row>
      <xdr:rowOff>176894</xdr:rowOff>
    </xdr:from>
    <xdr:to>
      <xdr:col>9</xdr:col>
      <xdr:colOff>1094979</xdr:colOff>
      <xdr:row>6</xdr:row>
      <xdr:rowOff>168720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0BC9D4B-D767-8E59-5C96-2197F110B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0714" y="408215"/>
          <a:ext cx="11583404" cy="1152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1366044</xdr:colOff>
      <xdr:row>1</xdr:row>
      <xdr:rowOff>186531</xdr:rowOff>
    </xdr:from>
    <xdr:to>
      <xdr:col>9</xdr:col>
      <xdr:colOff>3452953</xdr:colOff>
      <xdr:row>7</xdr:row>
      <xdr:rowOff>11115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6AE2E9E-93FF-46E7-840D-105E0FE5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044" y="408781"/>
          <a:ext cx="11579839" cy="1154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30FA-68F7-4E00-A867-68E11F58D3B5}">
  <sheetPr>
    <pageSetUpPr fitToPage="1"/>
  </sheetPr>
  <dimension ref="A1:BJ76"/>
  <sheetViews>
    <sheetView tabSelected="1" zoomScale="55" zoomScaleNormal="55" zoomScalePageLayoutView="80" workbookViewId="0">
      <pane ySplit="1" topLeftCell="A2" activePane="bottomLeft" state="frozen"/>
      <selection pane="bottomLeft" activeCell="F16" sqref="F16"/>
    </sheetView>
  </sheetViews>
  <sheetFormatPr defaultColWidth="9" defaultRowHeight="18"/>
  <cols>
    <col min="1" max="1" width="6.625" style="65" customWidth="1"/>
    <col min="2" max="2" width="15.625" style="14" customWidth="1"/>
    <col min="3" max="3" width="23.375" style="28" customWidth="1"/>
    <col min="4" max="4" width="20.875" style="29" customWidth="1"/>
    <col min="5" max="5" width="20.5" style="30" customWidth="1"/>
    <col min="6" max="6" width="42.625" style="30" customWidth="1"/>
    <col min="7" max="7" width="66.125" style="29" customWidth="1"/>
    <col min="8" max="8" width="23.625" style="35" customWidth="1"/>
    <col min="9" max="9" width="24.5" style="36" customWidth="1"/>
    <col min="10" max="10" width="45.5" style="32" customWidth="1"/>
    <col min="11" max="11" width="31.375" style="32" customWidth="1"/>
    <col min="12" max="12" width="26.375" style="33" customWidth="1"/>
    <col min="13" max="13" width="51.125" style="72" customWidth="1"/>
    <col min="15" max="15" width="18" style="25" customWidth="1"/>
    <col min="16" max="19" width="12.125" style="25" bestFit="1" customWidth="1"/>
    <col min="20" max="20" width="13.75" style="25" bestFit="1" customWidth="1"/>
    <col min="21" max="16384" width="9" style="25"/>
  </cols>
  <sheetData>
    <row r="1" spans="1:13" s="5" customFormat="1">
      <c r="A1" s="61"/>
      <c r="B1" s="56"/>
      <c r="C1" s="56"/>
      <c r="D1" s="56"/>
      <c r="E1" s="56"/>
      <c r="F1" s="1"/>
      <c r="G1" s="1"/>
      <c r="H1" s="13"/>
      <c r="I1" s="2"/>
      <c r="J1" s="3"/>
      <c r="K1" s="3"/>
      <c r="L1" s="4" t="s">
        <v>7</v>
      </c>
      <c r="M1" s="66">
        <v>4.4728000000000003</v>
      </c>
    </row>
    <row r="2" spans="1:13" s="5" customFormat="1">
      <c r="A2" s="62"/>
      <c r="B2" s="14"/>
      <c r="C2" s="6"/>
      <c r="D2" s="6"/>
      <c r="E2" s="6"/>
      <c r="F2" s="7"/>
      <c r="G2" s="7"/>
      <c r="H2" s="15"/>
      <c r="I2" s="8"/>
      <c r="J2" s="9"/>
      <c r="K2" s="9"/>
      <c r="L2" s="7"/>
      <c r="M2" s="67"/>
    </row>
    <row r="3" spans="1:13" s="5" customFormat="1">
      <c r="A3" s="62"/>
      <c r="B3" s="14"/>
      <c r="C3" s="6"/>
      <c r="D3" s="6"/>
      <c r="E3" s="6"/>
      <c r="F3" s="7"/>
      <c r="G3" s="7"/>
      <c r="H3" s="15"/>
      <c r="I3" s="8"/>
      <c r="J3" s="9"/>
      <c r="K3" s="9"/>
      <c r="L3" s="7"/>
      <c r="M3" s="67"/>
    </row>
    <row r="4" spans="1:13" s="5" customFormat="1">
      <c r="A4" s="62"/>
      <c r="B4" s="14"/>
      <c r="C4" s="6"/>
      <c r="D4" s="6"/>
      <c r="E4" s="6"/>
      <c r="F4" s="7"/>
      <c r="G4" s="7"/>
      <c r="H4" s="15"/>
      <c r="I4" s="8"/>
      <c r="J4" s="9"/>
      <c r="K4" s="9"/>
      <c r="L4" s="7"/>
      <c r="M4" s="67"/>
    </row>
    <row r="5" spans="1:13" s="5" customFormat="1">
      <c r="A5" s="62"/>
      <c r="B5" s="14"/>
      <c r="C5" s="6"/>
      <c r="D5" s="6"/>
      <c r="E5" s="6"/>
      <c r="F5" s="7"/>
      <c r="G5" s="7"/>
      <c r="H5" s="15"/>
      <c r="I5" s="8"/>
      <c r="J5" s="9"/>
      <c r="K5" s="9"/>
      <c r="L5" s="7"/>
      <c r="M5" s="67"/>
    </row>
    <row r="6" spans="1:13" s="5" customFormat="1">
      <c r="A6" s="62"/>
      <c r="B6" s="14"/>
      <c r="C6" s="6"/>
      <c r="D6" s="6"/>
      <c r="E6" s="6"/>
      <c r="F6" s="7"/>
      <c r="G6" s="7"/>
      <c r="H6" s="15"/>
      <c r="I6" s="8"/>
      <c r="J6" s="9"/>
      <c r="K6" s="9"/>
      <c r="L6" s="7"/>
      <c r="M6" s="67"/>
    </row>
    <row r="7" spans="1:13" s="5" customFormat="1">
      <c r="A7" s="62"/>
      <c r="B7" s="14"/>
      <c r="C7" s="6"/>
      <c r="D7" s="6"/>
      <c r="E7" s="6"/>
      <c r="F7" s="7"/>
      <c r="G7" s="7"/>
      <c r="H7" s="15"/>
      <c r="I7" s="8"/>
      <c r="J7" s="9"/>
      <c r="K7" s="9"/>
      <c r="L7" s="7"/>
      <c r="M7" s="67"/>
    </row>
    <row r="8" spans="1:13" s="5" customFormat="1">
      <c r="A8" s="62"/>
      <c r="B8" s="14"/>
      <c r="C8" s="6"/>
      <c r="D8" s="6"/>
      <c r="E8" s="6"/>
      <c r="F8" s="7"/>
      <c r="G8" s="7"/>
      <c r="H8" s="15"/>
      <c r="I8" s="8"/>
      <c r="J8" s="9"/>
      <c r="K8" s="9"/>
      <c r="L8" s="7"/>
      <c r="M8" s="67"/>
    </row>
    <row r="9" spans="1:13" s="5" customFormat="1" ht="40.5" customHeight="1">
      <c r="A9" s="58"/>
      <c r="B9" s="59"/>
      <c r="C9" s="57"/>
      <c r="D9" s="57"/>
      <c r="E9" s="57"/>
      <c r="F9" s="81" t="s">
        <v>313</v>
      </c>
      <c r="G9" s="82"/>
      <c r="H9" s="82"/>
      <c r="I9" s="82"/>
      <c r="J9" s="68"/>
      <c r="K9" s="68"/>
      <c r="L9" s="68"/>
      <c r="M9" s="69"/>
    </row>
    <row r="10" spans="1:13" s="26" customFormat="1" ht="30" customHeight="1">
      <c r="A10" s="83" t="s">
        <v>78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1:13" s="20" customFormat="1" ht="94.5" customHeight="1">
      <c r="A11" s="11" t="s">
        <v>0</v>
      </c>
      <c r="B11" s="55" t="s">
        <v>14</v>
      </c>
      <c r="C11" s="74" t="s">
        <v>1</v>
      </c>
      <c r="D11" s="16" t="s">
        <v>11</v>
      </c>
      <c r="E11" s="16" t="s">
        <v>10</v>
      </c>
      <c r="F11" s="16" t="s">
        <v>12</v>
      </c>
      <c r="G11" s="16" t="s">
        <v>13</v>
      </c>
      <c r="H11" s="17" t="s">
        <v>2</v>
      </c>
      <c r="I11" s="18" t="s">
        <v>8</v>
      </c>
      <c r="J11" s="70" t="s">
        <v>3</v>
      </c>
      <c r="K11" s="70" t="s">
        <v>4</v>
      </c>
      <c r="L11" s="70" t="s">
        <v>5</v>
      </c>
      <c r="M11" s="10" t="s">
        <v>6</v>
      </c>
    </row>
    <row r="12" spans="1:13" s="20" customFormat="1" ht="20.100000000000001" customHeight="1">
      <c r="A12" s="86" t="s">
        <v>107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</row>
    <row r="13" spans="1:13" s="20" customFormat="1" ht="20.100000000000001" customHeight="1">
      <c r="A13" s="86" t="s">
        <v>154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3" s="20" customFormat="1" ht="115.5" customHeight="1">
      <c r="A14" s="11">
        <v>1</v>
      </c>
      <c r="B14" s="11" t="s">
        <v>140</v>
      </c>
      <c r="C14" s="12" t="s">
        <v>28</v>
      </c>
      <c r="D14" s="19" t="s">
        <v>29</v>
      </c>
      <c r="E14" s="19" t="s">
        <v>36</v>
      </c>
      <c r="F14" s="10" t="s">
        <v>261</v>
      </c>
      <c r="G14" s="10" t="s">
        <v>26</v>
      </c>
      <c r="H14" s="10">
        <f>I14*$M$1</f>
        <v>92568867.524000004</v>
      </c>
      <c r="I14" s="10">
        <v>20695955</v>
      </c>
      <c r="J14" s="10" t="s">
        <v>20</v>
      </c>
      <c r="K14" s="10" t="s">
        <v>18</v>
      </c>
      <c r="L14" s="10" t="s">
        <v>15</v>
      </c>
      <c r="M14" s="10" t="s">
        <v>292</v>
      </c>
    </row>
    <row r="15" spans="1:13" s="20" customFormat="1" ht="20.100000000000001" customHeight="1">
      <c r="A15" s="86" t="s">
        <v>155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</row>
    <row r="16" spans="1:13" s="20" customFormat="1" ht="198" customHeight="1">
      <c r="A16" s="47">
        <v>2</v>
      </c>
      <c r="B16" s="11" t="s">
        <v>137</v>
      </c>
      <c r="C16" s="12" t="s">
        <v>30</v>
      </c>
      <c r="D16" s="19" t="s">
        <v>29</v>
      </c>
      <c r="E16" s="19" t="s">
        <v>31</v>
      </c>
      <c r="F16" s="10" t="s">
        <v>40</v>
      </c>
      <c r="G16" s="10" t="s">
        <v>37</v>
      </c>
      <c r="H16" s="10">
        <f>I16*$M$1</f>
        <v>156548000</v>
      </c>
      <c r="I16" s="10">
        <v>35000000</v>
      </c>
      <c r="J16" s="10" t="s">
        <v>20</v>
      </c>
      <c r="K16" s="10" t="s">
        <v>19</v>
      </c>
      <c r="L16" s="10" t="s">
        <v>16</v>
      </c>
      <c r="M16" s="10"/>
    </row>
    <row r="17" spans="1:62" s="20" customFormat="1" ht="74.25" customHeight="1">
      <c r="A17" s="47">
        <v>3</v>
      </c>
      <c r="B17" s="11" t="s">
        <v>137</v>
      </c>
      <c r="C17" s="12" t="s">
        <v>30</v>
      </c>
      <c r="D17" s="19" t="s">
        <v>29</v>
      </c>
      <c r="E17" s="19" t="s">
        <v>32</v>
      </c>
      <c r="F17" s="10" t="s">
        <v>40</v>
      </c>
      <c r="G17" s="10" t="s">
        <v>37</v>
      </c>
      <c r="H17" s="10">
        <f>I17*$M$1</f>
        <v>44728000</v>
      </c>
      <c r="I17" s="10">
        <v>10000000</v>
      </c>
      <c r="J17" s="10" t="s">
        <v>20</v>
      </c>
      <c r="K17" s="10" t="s">
        <v>19</v>
      </c>
      <c r="L17" s="10" t="s">
        <v>17</v>
      </c>
      <c r="M17" s="10"/>
    </row>
    <row r="18" spans="1:62" s="42" customFormat="1" ht="74.25" customHeight="1">
      <c r="A18" s="47">
        <v>4</v>
      </c>
      <c r="B18" s="11" t="s">
        <v>137</v>
      </c>
      <c r="C18" s="12" t="s">
        <v>111</v>
      </c>
      <c r="D18" s="19" t="s">
        <v>112</v>
      </c>
      <c r="E18" s="19" t="s">
        <v>113</v>
      </c>
      <c r="F18" s="10" t="s">
        <v>259</v>
      </c>
      <c r="G18" s="10" t="s">
        <v>94</v>
      </c>
      <c r="H18" s="10">
        <f>I18*$M$1</f>
        <v>26836800.000000004</v>
      </c>
      <c r="I18" s="10">
        <v>6000000</v>
      </c>
      <c r="J18" s="10" t="s">
        <v>20</v>
      </c>
      <c r="K18" s="10" t="s">
        <v>19</v>
      </c>
      <c r="L18" s="10" t="s">
        <v>15</v>
      </c>
      <c r="M18" s="10" t="s">
        <v>124</v>
      </c>
      <c r="N18" s="43"/>
      <c r="O18" s="43"/>
      <c r="P18" s="4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s="43" customFormat="1" ht="20.100000000000001" customHeight="1">
      <c r="A19" s="83" t="s">
        <v>156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1:62" s="43" customFormat="1" ht="76.5" customHeight="1">
      <c r="A20" s="47">
        <v>5</v>
      </c>
      <c r="B20" s="11" t="s">
        <v>141</v>
      </c>
      <c r="C20" s="12" t="s">
        <v>114</v>
      </c>
      <c r="D20" s="19" t="s">
        <v>115</v>
      </c>
      <c r="E20" s="19" t="s">
        <v>104</v>
      </c>
      <c r="F20" s="10" t="s">
        <v>260</v>
      </c>
      <c r="G20" s="10" t="s">
        <v>95</v>
      </c>
      <c r="H20" s="10">
        <f>I20*$M$1</f>
        <v>78588643.588800013</v>
      </c>
      <c r="I20" s="10">
        <v>17570346</v>
      </c>
      <c r="J20" s="10" t="s">
        <v>24</v>
      </c>
      <c r="K20" s="10" t="s">
        <v>19</v>
      </c>
      <c r="L20" s="10" t="s">
        <v>15</v>
      </c>
      <c r="M20" s="10"/>
    </row>
    <row r="21" spans="1:62" s="20" customFormat="1" ht="20.100000000000001" customHeight="1">
      <c r="A21" s="86" t="s">
        <v>108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</row>
    <row r="22" spans="1:62" s="20" customFormat="1" ht="20.100000000000001" customHeight="1">
      <c r="A22" s="86" t="s">
        <v>157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</row>
    <row r="23" spans="1:62" s="20" customFormat="1" ht="112.5" customHeight="1">
      <c r="A23" s="11">
        <v>6</v>
      </c>
      <c r="B23" s="11" t="s">
        <v>142</v>
      </c>
      <c r="C23" s="12" t="s">
        <v>33</v>
      </c>
      <c r="D23" s="19" t="s">
        <v>34</v>
      </c>
      <c r="E23" s="19" t="s">
        <v>35</v>
      </c>
      <c r="F23" s="10" t="s">
        <v>84</v>
      </c>
      <c r="G23" s="10" t="s">
        <v>293</v>
      </c>
      <c r="H23" s="10">
        <f>I23*$M$1</f>
        <v>69328400</v>
      </c>
      <c r="I23" s="10">
        <v>15500000</v>
      </c>
      <c r="J23" s="10" t="s">
        <v>21</v>
      </c>
      <c r="K23" s="10" t="s">
        <v>18</v>
      </c>
      <c r="L23" s="10" t="s">
        <v>27</v>
      </c>
      <c r="M23" s="12" t="s">
        <v>83</v>
      </c>
    </row>
    <row r="24" spans="1:62" s="20" customFormat="1" ht="20.100000000000001" customHeight="1">
      <c r="A24" s="86" t="s">
        <v>158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</row>
    <row r="25" spans="1:62" s="20" customFormat="1" ht="180.75" customHeight="1">
      <c r="A25" s="47">
        <v>7</v>
      </c>
      <c r="B25" s="11" t="s">
        <v>143</v>
      </c>
      <c r="C25" s="12" t="s">
        <v>33</v>
      </c>
      <c r="D25" s="19" t="s">
        <v>81</v>
      </c>
      <c r="E25" s="19" t="s">
        <v>82</v>
      </c>
      <c r="F25" s="10" t="s">
        <v>295</v>
      </c>
      <c r="G25" s="10" t="s">
        <v>25</v>
      </c>
      <c r="H25" s="10">
        <f>I25*$M$1</f>
        <v>79014230.5088</v>
      </c>
      <c r="I25" s="10">
        <v>17665496</v>
      </c>
      <c r="J25" s="10" t="s">
        <v>21</v>
      </c>
      <c r="K25" s="10" t="s">
        <v>19</v>
      </c>
      <c r="L25" s="10" t="s">
        <v>15</v>
      </c>
      <c r="M25" s="10" t="s">
        <v>294</v>
      </c>
    </row>
    <row r="26" spans="1:62" s="43" customFormat="1" ht="19.5" customHeight="1">
      <c r="A26" s="86" t="s">
        <v>159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</row>
    <row r="27" spans="1:62" s="43" customFormat="1" ht="240" customHeight="1">
      <c r="A27" s="47">
        <v>8</v>
      </c>
      <c r="B27" s="11" t="s">
        <v>144</v>
      </c>
      <c r="C27" s="12" t="s">
        <v>114</v>
      </c>
      <c r="D27" s="19" t="s">
        <v>115</v>
      </c>
      <c r="E27" s="19" t="s">
        <v>104</v>
      </c>
      <c r="F27" s="10" t="s">
        <v>262</v>
      </c>
      <c r="G27" s="10" t="s">
        <v>128</v>
      </c>
      <c r="H27" s="10">
        <f>I27*$M$1</f>
        <v>28373524.368800003</v>
      </c>
      <c r="I27" s="10">
        <v>6343571</v>
      </c>
      <c r="J27" s="10" t="s">
        <v>105</v>
      </c>
      <c r="K27" s="10" t="s">
        <v>19</v>
      </c>
      <c r="L27" s="10" t="s">
        <v>15</v>
      </c>
      <c r="M27" s="10"/>
    </row>
    <row r="28" spans="1:62" s="20" customFormat="1" ht="19.5" customHeight="1">
      <c r="A28" s="83" t="s">
        <v>160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</row>
    <row r="29" spans="1:62" s="43" customFormat="1" ht="204.75" customHeight="1">
      <c r="A29" s="47" t="s">
        <v>256</v>
      </c>
      <c r="B29" s="11" t="s">
        <v>145</v>
      </c>
      <c r="C29" s="12" t="s">
        <v>281</v>
      </c>
      <c r="D29" s="19" t="s">
        <v>301</v>
      </c>
      <c r="E29" s="19" t="s">
        <v>302</v>
      </c>
      <c r="F29" s="10" t="s">
        <v>298</v>
      </c>
      <c r="G29" s="10" t="s">
        <v>300</v>
      </c>
      <c r="H29" s="10">
        <f>I29*M1</f>
        <v>55253133.537600003</v>
      </c>
      <c r="I29" s="10">
        <v>12353142</v>
      </c>
      <c r="J29" s="10" t="s">
        <v>22</v>
      </c>
      <c r="K29" s="10" t="s">
        <v>18</v>
      </c>
      <c r="L29" s="10" t="s">
        <v>15</v>
      </c>
      <c r="M29" s="10"/>
      <c r="N29" s="79"/>
      <c r="O29" s="80"/>
    </row>
    <row r="30" spans="1:62" s="43" customFormat="1" ht="257.25" customHeight="1">
      <c r="A30" s="47" t="s">
        <v>225</v>
      </c>
      <c r="B30" s="11" t="s">
        <v>145</v>
      </c>
      <c r="C30" s="12" t="s">
        <v>281</v>
      </c>
      <c r="D30" s="19" t="s">
        <v>301</v>
      </c>
      <c r="E30" s="19" t="s">
        <v>302</v>
      </c>
      <c r="F30" s="10" t="s">
        <v>303</v>
      </c>
      <c r="G30" s="10" t="s">
        <v>299</v>
      </c>
      <c r="H30" s="10">
        <f>I30*M1</f>
        <v>129150136.44080001</v>
      </c>
      <c r="I30" s="10">
        <v>28874561</v>
      </c>
      <c r="J30" s="10" t="s">
        <v>22</v>
      </c>
      <c r="K30" s="10" t="s">
        <v>18</v>
      </c>
      <c r="L30" s="10" t="s">
        <v>15</v>
      </c>
      <c r="M30" s="10"/>
      <c r="N30" s="79"/>
      <c r="O30" s="80"/>
    </row>
    <row r="31" spans="1:62" s="43" customFormat="1" ht="265.5" customHeight="1">
      <c r="A31" s="12" t="s">
        <v>296</v>
      </c>
      <c r="B31" s="11" t="s">
        <v>145</v>
      </c>
      <c r="C31" s="12" t="s">
        <v>74</v>
      </c>
      <c r="D31" s="19" t="s">
        <v>129</v>
      </c>
      <c r="E31" s="19" t="s">
        <v>130</v>
      </c>
      <c r="F31" s="10" t="s">
        <v>286</v>
      </c>
      <c r="G31" s="10" t="s">
        <v>99</v>
      </c>
      <c r="H31" s="10">
        <f>I31*$M$1</f>
        <v>134184000.00000001</v>
      </c>
      <c r="I31" s="10">
        <v>30000000</v>
      </c>
      <c r="J31" s="10" t="s">
        <v>22</v>
      </c>
      <c r="K31" s="10" t="s">
        <v>18</v>
      </c>
      <c r="L31" s="10" t="s">
        <v>15</v>
      </c>
      <c r="M31" s="71"/>
    </row>
    <row r="32" spans="1:62" s="43" customFormat="1" ht="20.100000000000001" customHeight="1">
      <c r="A32" s="86" t="s">
        <v>96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</row>
    <row r="33" spans="1:13" ht="20.100000000000001" customHeight="1">
      <c r="A33" s="86" t="s">
        <v>161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</row>
    <row r="34" spans="1:13" s="41" customFormat="1" ht="326.25" customHeight="1">
      <c r="A34" s="12" t="s">
        <v>297</v>
      </c>
      <c r="B34" s="11" t="s">
        <v>146</v>
      </c>
      <c r="C34" s="48" t="s">
        <v>64</v>
      </c>
      <c r="D34" s="12" t="s">
        <v>116</v>
      </c>
      <c r="E34" s="12" t="s">
        <v>117</v>
      </c>
      <c r="F34" s="12" t="s">
        <v>263</v>
      </c>
      <c r="G34" s="10" t="s">
        <v>38</v>
      </c>
      <c r="H34" s="10">
        <f>I34*$M$1</f>
        <v>58986682.572000004</v>
      </c>
      <c r="I34" s="10">
        <v>13187865</v>
      </c>
      <c r="J34" s="10" t="s">
        <v>23</v>
      </c>
      <c r="K34" s="10" t="s">
        <v>18</v>
      </c>
      <c r="L34" s="10" t="s">
        <v>27</v>
      </c>
      <c r="M34" s="10" t="s">
        <v>178</v>
      </c>
    </row>
    <row r="35" spans="1:13" ht="20.100000000000001" customHeight="1">
      <c r="A35" s="86" t="s">
        <v>109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</row>
    <row r="36" spans="1:13" ht="15.75" customHeight="1">
      <c r="A36" s="83" t="s">
        <v>162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5"/>
    </row>
    <row r="37" spans="1:13" s="52" customFormat="1" ht="293.25" customHeight="1">
      <c r="A37" s="49">
        <v>13</v>
      </c>
      <c r="B37" s="49" t="s">
        <v>147</v>
      </c>
      <c r="C37" s="63" t="s">
        <v>218</v>
      </c>
      <c r="D37" s="63" t="s">
        <v>102</v>
      </c>
      <c r="E37" s="63" t="s">
        <v>217</v>
      </c>
      <c r="F37" s="46" t="s">
        <v>264</v>
      </c>
      <c r="G37" s="50" t="s">
        <v>173</v>
      </c>
      <c r="H37" s="50">
        <f>I37*$M$1</f>
        <v>22364000</v>
      </c>
      <c r="I37" s="50">
        <v>5000000</v>
      </c>
      <c r="J37" s="50" t="s">
        <v>93</v>
      </c>
      <c r="K37" s="50" t="s">
        <v>41</v>
      </c>
      <c r="L37" s="50" t="s">
        <v>15</v>
      </c>
      <c r="M37" s="50" t="s">
        <v>92</v>
      </c>
    </row>
    <row r="38" spans="1:13" ht="20.100000000000001" customHeight="1">
      <c r="A38" s="83" t="s">
        <v>163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3" ht="206.25" customHeight="1">
      <c r="A39" s="47">
        <v>14</v>
      </c>
      <c r="B39" s="11" t="s">
        <v>148</v>
      </c>
      <c r="C39" s="12" t="s">
        <v>42</v>
      </c>
      <c r="D39" s="11" t="s">
        <v>43</v>
      </c>
      <c r="E39" s="63" t="s">
        <v>44</v>
      </c>
      <c r="F39" s="21" t="s">
        <v>265</v>
      </c>
      <c r="G39" s="12" t="s">
        <v>45</v>
      </c>
      <c r="H39" s="10">
        <f>I39*$M$1</f>
        <v>10063800</v>
      </c>
      <c r="I39" s="10">
        <v>2250000</v>
      </c>
      <c r="J39" s="10" t="s">
        <v>307</v>
      </c>
      <c r="K39" s="10" t="s">
        <v>41</v>
      </c>
      <c r="L39" s="10" t="s">
        <v>15</v>
      </c>
      <c r="M39" s="10" t="s">
        <v>46</v>
      </c>
    </row>
    <row r="40" spans="1:13" ht="206.25" customHeight="1">
      <c r="A40" s="47">
        <v>15</v>
      </c>
      <c r="B40" s="11" t="s">
        <v>148</v>
      </c>
      <c r="C40" s="12" t="s">
        <v>103</v>
      </c>
      <c r="D40" s="11" t="s">
        <v>210</v>
      </c>
      <c r="E40" s="11" t="s">
        <v>104</v>
      </c>
      <c r="F40" s="21" t="s">
        <v>106</v>
      </c>
      <c r="G40" s="12" t="s">
        <v>90</v>
      </c>
      <c r="H40" s="10">
        <f>I40*$M$1</f>
        <v>15474675.871200001</v>
      </c>
      <c r="I40" s="10">
        <v>3459729</v>
      </c>
      <c r="J40" s="10" t="s">
        <v>307</v>
      </c>
      <c r="K40" s="10" t="s">
        <v>41</v>
      </c>
      <c r="L40" s="10" t="s">
        <v>15</v>
      </c>
      <c r="M40" s="10"/>
    </row>
    <row r="41" spans="1:13" ht="20.100000000000001" customHeight="1">
      <c r="A41" s="83" t="s">
        <v>164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5"/>
    </row>
    <row r="42" spans="1:13" ht="223.5" customHeight="1">
      <c r="A42" s="47">
        <v>16</v>
      </c>
      <c r="B42" s="11" t="s">
        <v>149</v>
      </c>
      <c r="C42" s="11" t="s">
        <v>231</v>
      </c>
      <c r="D42" s="12" t="s">
        <v>187</v>
      </c>
      <c r="E42" s="12" t="s">
        <v>232</v>
      </c>
      <c r="F42" s="12" t="s">
        <v>266</v>
      </c>
      <c r="G42" s="12" t="s">
        <v>221</v>
      </c>
      <c r="H42" s="10">
        <f>I42*$M$1</f>
        <v>44728000</v>
      </c>
      <c r="I42" s="50">
        <v>10000000</v>
      </c>
      <c r="J42" s="10" t="s">
        <v>308</v>
      </c>
      <c r="K42" s="10" t="s">
        <v>41</v>
      </c>
      <c r="L42" s="10" t="s">
        <v>15</v>
      </c>
      <c r="M42" s="50" t="s">
        <v>91</v>
      </c>
    </row>
    <row r="43" spans="1:13" ht="223.5" customHeight="1">
      <c r="A43" s="47">
        <v>17</v>
      </c>
      <c r="B43" s="11" t="s">
        <v>149</v>
      </c>
      <c r="C43" s="11" t="s">
        <v>211</v>
      </c>
      <c r="D43" s="11" t="s">
        <v>101</v>
      </c>
      <c r="E43" s="11" t="s">
        <v>212</v>
      </c>
      <c r="F43" s="12" t="s">
        <v>266</v>
      </c>
      <c r="G43" s="12" t="s">
        <v>221</v>
      </c>
      <c r="H43" s="10">
        <f>I43*$M$1</f>
        <v>44728000</v>
      </c>
      <c r="I43" s="50">
        <v>10000000</v>
      </c>
      <c r="J43" s="10" t="s">
        <v>308</v>
      </c>
      <c r="K43" s="10" t="s">
        <v>41</v>
      </c>
      <c r="L43" s="10" t="s">
        <v>15</v>
      </c>
      <c r="M43" s="50" t="s">
        <v>213</v>
      </c>
    </row>
    <row r="44" spans="1:13" ht="223.5" customHeight="1">
      <c r="A44" s="47">
        <v>18</v>
      </c>
      <c r="B44" s="11" t="s">
        <v>149</v>
      </c>
      <c r="C44" s="11" t="s">
        <v>214</v>
      </c>
      <c r="D44" s="11" t="s">
        <v>215</v>
      </c>
      <c r="E44" s="11" t="s">
        <v>219</v>
      </c>
      <c r="F44" s="12" t="s">
        <v>289</v>
      </c>
      <c r="G44" s="12" t="s">
        <v>216</v>
      </c>
      <c r="H44" s="10">
        <f>I44*$M$1</f>
        <v>13418400.000000002</v>
      </c>
      <c r="I44" s="50">
        <v>3000000</v>
      </c>
      <c r="J44" s="10" t="s">
        <v>308</v>
      </c>
      <c r="K44" s="10" t="s">
        <v>41</v>
      </c>
      <c r="L44" s="10" t="s">
        <v>15</v>
      </c>
      <c r="M44" s="50"/>
    </row>
    <row r="45" spans="1:13" ht="23.25" customHeight="1">
      <c r="A45" s="83" t="s">
        <v>233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5"/>
    </row>
    <row r="46" spans="1:13" ht="223.5" customHeight="1">
      <c r="A46" s="47">
        <v>19</v>
      </c>
      <c r="B46" s="11" t="s">
        <v>234</v>
      </c>
      <c r="C46" s="12" t="s">
        <v>208</v>
      </c>
      <c r="D46" s="12" t="s">
        <v>209</v>
      </c>
      <c r="E46" s="12" t="s">
        <v>220</v>
      </c>
      <c r="F46" s="12" t="s">
        <v>285</v>
      </c>
      <c r="G46" s="12" t="s">
        <v>235</v>
      </c>
      <c r="H46" s="10">
        <f>I46*M1</f>
        <v>67092000.000000007</v>
      </c>
      <c r="I46" s="50">
        <v>15000000</v>
      </c>
      <c r="J46" s="10" t="s">
        <v>258</v>
      </c>
      <c r="K46" s="10" t="s">
        <v>41</v>
      </c>
      <c r="L46" s="10" t="s">
        <v>15</v>
      </c>
      <c r="M46" s="10" t="s">
        <v>91</v>
      </c>
    </row>
    <row r="47" spans="1:13" ht="15.75">
      <c r="A47" s="83" t="s">
        <v>165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</row>
    <row r="48" spans="1:13" ht="234" customHeight="1">
      <c r="A48" s="11">
        <v>20</v>
      </c>
      <c r="B48" s="11" t="s">
        <v>150</v>
      </c>
      <c r="C48" s="12" t="s">
        <v>49</v>
      </c>
      <c r="D48" s="11" t="s">
        <v>201</v>
      </c>
      <c r="E48" s="12" t="s">
        <v>74</v>
      </c>
      <c r="F48" s="12" t="s">
        <v>267</v>
      </c>
      <c r="G48" s="11" t="s">
        <v>202</v>
      </c>
      <c r="H48" s="10">
        <f>I48*$M$1</f>
        <v>134631280</v>
      </c>
      <c r="I48" s="50">
        <v>30100000</v>
      </c>
      <c r="J48" s="10" t="s">
        <v>309</v>
      </c>
      <c r="K48" s="10" t="s">
        <v>41</v>
      </c>
      <c r="L48" s="10" t="s">
        <v>15</v>
      </c>
      <c r="M48" s="10" t="s">
        <v>91</v>
      </c>
    </row>
    <row r="49" spans="1:13" ht="234" customHeight="1">
      <c r="A49" s="11">
        <v>21</v>
      </c>
      <c r="B49" s="11" t="s">
        <v>150</v>
      </c>
      <c r="C49" s="12" t="s">
        <v>50</v>
      </c>
      <c r="D49" s="64" t="s">
        <v>35</v>
      </c>
      <c r="E49" s="12" t="s">
        <v>203</v>
      </c>
      <c r="F49" s="12" t="s">
        <v>273</v>
      </c>
      <c r="G49" s="11" t="s">
        <v>204</v>
      </c>
      <c r="H49" s="10">
        <f>I49*$M$1</f>
        <v>49200800</v>
      </c>
      <c r="I49" s="10">
        <v>11000000</v>
      </c>
      <c r="J49" s="10" t="s">
        <v>309</v>
      </c>
      <c r="K49" s="10" t="s">
        <v>41</v>
      </c>
      <c r="L49" s="10" t="s">
        <v>15</v>
      </c>
      <c r="M49" s="10" t="s">
        <v>91</v>
      </c>
    </row>
    <row r="50" spans="1:13" s="45" customFormat="1" ht="234" customHeight="1">
      <c r="A50" s="11">
        <v>22</v>
      </c>
      <c r="B50" s="11" t="s">
        <v>150</v>
      </c>
      <c r="C50" s="12" t="s">
        <v>103</v>
      </c>
      <c r="D50" s="64" t="s">
        <v>210</v>
      </c>
      <c r="E50" s="12" t="s">
        <v>104</v>
      </c>
      <c r="F50" s="12" t="s">
        <v>257</v>
      </c>
      <c r="G50" s="11" t="s">
        <v>290</v>
      </c>
      <c r="H50" s="10">
        <f>I50*$M$1</f>
        <v>15474675.871200001</v>
      </c>
      <c r="I50" s="10">
        <v>3459729</v>
      </c>
      <c r="J50" s="10" t="s">
        <v>309</v>
      </c>
      <c r="K50" s="10" t="s">
        <v>41</v>
      </c>
      <c r="L50" s="10" t="s">
        <v>15</v>
      </c>
      <c r="M50" s="10"/>
    </row>
    <row r="51" spans="1:13" s="45" customFormat="1" ht="21" customHeight="1">
      <c r="A51" s="83" t="s">
        <v>166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5"/>
      <c r="M51" s="11"/>
    </row>
    <row r="52" spans="1:13" s="51" customFormat="1" ht="234" customHeight="1">
      <c r="A52" s="49">
        <v>23</v>
      </c>
      <c r="B52" s="49" t="s">
        <v>138</v>
      </c>
      <c r="C52" s="12" t="s">
        <v>205</v>
      </c>
      <c r="D52" s="12" t="s">
        <v>130</v>
      </c>
      <c r="E52" s="12" t="s">
        <v>206</v>
      </c>
      <c r="F52" s="21" t="s">
        <v>268</v>
      </c>
      <c r="G52" s="10" t="s">
        <v>207</v>
      </c>
      <c r="H52" s="50">
        <f>I52*$M$1</f>
        <v>50793886.121600002</v>
      </c>
      <c r="I52" s="50">
        <v>11356172</v>
      </c>
      <c r="J52" s="50" t="s">
        <v>310</v>
      </c>
      <c r="K52" s="50" t="s">
        <v>41</v>
      </c>
      <c r="L52" s="50" t="s">
        <v>15</v>
      </c>
      <c r="M52" s="49"/>
    </row>
    <row r="53" spans="1:13" ht="15.75">
      <c r="A53" s="83" t="s">
        <v>110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5"/>
    </row>
    <row r="54" spans="1:13" ht="20.100000000000001" customHeight="1">
      <c r="A54" s="83" t="s">
        <v>167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5"/>
    </row>
    <row r="55" spans="1:13" ht="228" customHeight="1">
      <c r="A55" s="11">
        <v>24</v>
      </c>
      <c r="B55" s="11" t="s">
        <v>123</v>
      </c>
      <c r="C55" s="12" t="s">
        <v>52</v>
      </c>
      <c r="D55" s="21" t="s">
        <v>39</v>
      </c>
      <c r="E55" s="21" t="s">
        <v>49</v>
      </c>
      <c r="F55" s="21" t="s">
        <v>269</v>
      </c>
      <c r="G55" s="10" t="s">
        <v>53</v>
      </c>
      <c r="H55" s="10">
        <f>I55*$M$1</f>
        <v>20792709.832800001</v>
      </c>
      <c r="I55" s="10">
        <v>4648701</v>
      </c>
      <c r="J55" s="10" t="s">
        <v>306</v>
      </c>
      <c r="K55" s="10" t="s">
        <v>51</v>
      </c>
      <c r="L55" s="10" t="s">
        <v>15</v>
      </c>
      <c r="M55" s="10" t="s">
        <v>91</v>
      </c>
    </row>
    <row r="56" spans="1:13" ht="228" customHeight="1">
      <c r="A56" s="11">
        <v>25</v>
      </c>
      <c r="B56" s="11" t="s">
        <v>123</v>
      </c>
      <c r="C56" s="12" t="s">
        <v>52</v>
      </c>
      <c r="D56" s="21" t="s">
        <v>39</v>
      </c>
      <c r="E56" s="21" t="s">
        <v>49</v>
      </c>
      <c r="F56" s="21" t="s">
        <v>269</v>
      </c>
      <c r="G56" s="10" t="s">
        <v>53</v>
      </c>
      <c r="H56" s="10">
        <f>I56*$M$1</f>
        <v>8945600</v>
      </c>
      <c r="I56" s="10">
        <v>2000000</v>
      </c>
      <c r="J56" s="10" t="s">
        <v>306</v>
      </c>
      <c r="K56" s="10" t="s">
        <v>51</v>
      </c>
      <c r="L56" s="10" t="s">
        <v>15</v>
      </c>
      <c r="M56" s="10" t="s">
        <v>92</v>
      </c>
    </row>
    <row r="57" spans="1:13" ht="228" customHeight="1">
      <c r="A57" s="11">
        <v>26</v>
      </c>
      <c r="B57" s="11" t="s">
        <v>123</v>
      </c>
      <c r="C57" s="12" t="s">
        <v>88</v>
      </c>
      <c r="D57" s="21" t="s">
        <v>120</v>
      </c>
      <c r="E57" s="21" t="s">
        <v>64</v>
      </c>
      <c r="F57" s="21" t="s">
        <v>270</v>
      </c>
      <c r="G57" s="10" t="s">
        <v>89</v>
      </c>
      <c r="H57" s="10">
        <f>I57*$M$1</f>
        <v>29518708.771200001</v>
      </c>
      <c r="I57" s="10">
        <v>6599604</v>
      </c>
      <c r="J57" s="10" t="s">
        <v>311</v>
      </c>
      <c r="K57" s="10" t="s">
        <v>51</v>
      </c>
      <c r="L57" s="10" t="s">
        <v>15</v>
      </c>
      <c r="M57" s="10"/>
    </row>
    <row r="58" spans="1:13" ht="228" customHeight="1">
      <c r="A58" s="11">
        <v>27</v>
      </c>
      <c r="B58" s="11" t="s">
        <v>123</v>
      </c>
      <c r="C58" s="12" t="s">
        <v>222</v>
      </c>
      <c r="D58" s="21" t="s">
        <v>223</v>
      </c>
      <c r="E58" s="21" t="s">
        <v>114</v>
      </c>
      <c r="F58" s="21" t="s">
        <v>271</v>
      </c>
      <c r="G58" s="10" t="s">
        <v>224</v>
      </c>
      <c r="H58" s="10">
        <f>I58*$M$1</f>
        <v>13418400.000000002</v>
      </c>
      <c r="I58" s="10">
        <v>3000000</v>
      </c>
      <c r="J58" s="10" t="s">
        <v>311</v>
      </c>
      <c r="K58" s="10" t="s">
        <v>51</v>
      </c>
      <c r="L58" s="10" t="s">
        <v>27</v>
      </c>
      <c r="M58" s="10" t="s">
        <v>92</v>
      </c>
    </row>
    <row r="59" spans="1:13" ht="20.100000000000001" customHeight="1">
      <c r="A59" s="86" t="s">
        <v>168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</row>
    <row r="60" spans="1:13" ht="210.75" customHeight="1">
      <c r="A60" s="11">
        <v>28</v>
      </c>
      <c r="B60" s="11" t="s">
        <v>226</v>
      </c>
      <c r="C60" s="11" t="s">
        <v>227</v>
      </c>
      <c r="D60" s="11" t="s">
        <v>228</v>
      </c>
      <c r="E60" s="21" t="s">
        <v>291</v>
      </c>
      <c r="F60" s="21" t="s">
        <v>274</v>
      </c>
      <c r="G60" s="12" t="s">
        <v>229</v>
      </c>
      <c r="H60" s="10">
        <f>I60*$M$1</f>
        <v>13418400.000000002</v>
      </c>
      <c r="I60" s="10">
        <v>3000000</v>
      </c>
      <c r="J60" s="10" t="s">
        <v>312</v>
      </c>
      <c r="K60" s="10" t="s">
        <v>41</v>
      </c>
      <c r="L60" s="10" t="s">
        <v>15</v>
      </c>
      <c r="M60" s="10"/>
    </row>
    <row r="61" spans="1:13" ht="20.100000000000001" customHeight="1">
      <c r="A61" s="86" t="s">
        <v>100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</row>
    <row r="62" spans="1:13" ht="20.100000000000001" customHeight="1">
      <c r="A62" s="86" t="s">
        <v>169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</row>
    <row r="63" spans="1:13" ht="242.25" customHeight="1">
      <c r="A63" s="11">
        <v>29</v>
      </c>
      <c r="B63" s="11" t="s">
        <v>151</v>
      </c>
      <c r="C63" s="22" t="s">
        <v>56</v>
      </c>
      <c r="D63" s="19" t="s">
        <v>57</v>
      </c>
      <c r="E63" s="19" t="s">
        <v>58</v>
      </c>
      <c r="F63" s="10" t="s">
        <v>272</v>
      </c>
      <c r="G63" s="10" t="s">
        <v>59</v>
      </c>
      <c r="H63" s="10">
        <f>I63*$M$1</f>
        <v>44728000</v>
      </c>
      <c r="I63" s="10">
        <v>10000000</v>
      </c>
      <c r="J63" s="10" t="s">
        <v>54</v>
      </c>
      <c r="K63" s="10" t="s">
        <v>19</v>
      </c>
      <c r="L63" s="10" t="s">
        <v>55</v>
      </c>
      <c r="M63" s="10" t="s">
        <v>86</v>
      </c>
    </row>
    <row r="64" spans="1:13" s="27" customFormat="1" ht="19.5" customHeight="1">
      <c r="A64" s="83" t="s">
        <v>170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5"/>
    </row>
    <row r="65" spans="1:13" ht="162.75" customHeight="1">
      <c r="A65" s="11">
        <v>30</v>
      </c>
      <c r="B65" s="11" t="s">
        <v>139</v>
      </c>
      <c r="C65" s="19" t="s">
        <v>62</v>
      </c>
      <c r="D65" s="19" t="s">
        <v>63</v>
      </c>
      <c r="E65" s="19" t="s">
        <v>64</v>
      </c>
      <c r="F65" s="10" t="s">
        <v>60</v>
      </c>
      <c r="G65" s="10" t="s">
        <v>61</v>
      </c>
      <c r="H65" s="10">
        <f>I65*$M$1</f>
        <v>44728000</v>
      </c>
      <c r="I65" s="10">
        <v>10000000</v>
      </c>
      <c r="J65" s="10" t="s">
        <v>54</v>
      </c>
      <c r="K65" s="10" t="s">
        <v>19</v>
      </c>
      <c r="L65" s="10" t="s">
        <v>55</v>
      </c>
      <c r="M65" s="10" t="s">
        <v>87</v>
      </c>
    </row>
    <row r="66" spans="1:13" ht="156.75" customHeight="1">
      <c r="A66" s="11">
        <v>31</v>
      </c>
      <c r="B66" s="11" t="s">
        <v>139</v>
      </c>
      <c r="C66" s="12" t="s">
        <v>48</v>
      </c>
      <c r="D66" s="19" t="s">
        <v>65</v>
      </c>
      <c r="E66" s="19" t="s">
        <v>66</v>
      </c>
      <c r="F66" s="10" t="s">
        <v>60</v>
      </c>
      <c r="G66" s="10" t="s">
        <v>67</v>
      </c>
      <c r="H66" s="10">
        <f>I66*$M$1</f>
        <v>157198184.09920001</v>
      </c>
      <c r="I66" s="10">
        <v>35145364</v>
      </c>
      <c r="J66" s="10" t="s">
        <v>54</v>
      </c>
      <c r="K66" s="10" t="s">
        <v>19</v>
      </c>
      <c r="L66" s="10" t="s">
        <v>55</v>
      </c>
      <c r="M66" s="10"/>
    </row>
    <row r="67" spans="1:13" ht="168" customHeight="1">
      <c r="A67" s="11">
        <v>32</v>
      </c>
      <c r="B67" s="11" t="s">
        <v>139</v>
      </c>
      <c r="C67" s="12" t="s">
        <v>118</v>
      </c>
      <c r="D67" s="19" t="s">
        <v>112</v>
      </c>
      <c r="E67" s="19" t="s">
        <v>113</v>
      </c>
      <c r="F67" s="10" t="s">
        <v>259</v>
      </c>
      <c r="G67" s="10" t="s">
        <v>97</v>
      </c>
      <c r="H67" s="10">
        <f>I67*$M$1</f>
        <v>38018800</v>
      </c>
      <c r="I67" s="10">
        <v>8500000</v>
      </c>
      <c r="J67" s="10" t="s">
        <v>54</v>
      </c>
      <c r="K67" s="10" t="s">
        <v>19</v>
      </c>
      <c r="L67" s="10" t="s">
        <v>55</v>
      </c>
      <c r="M67" s="10" t="s">
        <v>125</v>
      </c>
    </row>
    <row r="68" spans="1:13" s="44" customFormat="1" ht="175.5" customHeight="1">
      <c r="A68" s="11">
        <v>33</v>
      </c>
      <c r="B68" s="11" t="s">
        <v>139</v>
      </c>
      <c r="C68" s="12" t="s">
        <v>120</v>
      </c>
      <c r="D68" s="12" t="s">
        <v>64</v>
      </c>
      <c r="E68" s="12" t="s">
        <v>119</v>
      </c>
      <c r="F68" s="10" t="s">
        <v>98</v>
      </c>
      <c r="G68" s="10" t="s">
        <v>121</v>
      </c>
      <c r="H68" s="10">
        <f>I68*$M$1</f>
        <v>38018800</v>
      </c>
      <c r="I68" s="10">
        <v>8500000</v>
      </c>
      <c r="J68" s="10" t="s">
        <v>54</v>
      </c>
      <c r="K68" s="10" t="s">
        <v>19</v>
      </c>
      <c r="L68" s="10" t="s">
        <v>55</v>
      </c>
      <c r="M68" s="10"/>
    </row>
    <row r="69" spans="1:13" ht="20.100000000000001" customHeight="1">
      <c r="A69" s="83" t="s">
        <v>171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5"/>
    </row>
    <row r="70" spans="1:13" ht="150" customHeight="1">
      <c r="A70" s="11">
        <v>34</v>
      </c>
      <c r="B70" s="11" t="s">
        <v>152</v>
      </c>
      <c r="C70" s="12" t="s">
        <v>68</v>
      </c>
      <c r="D70" s="19" t="s">
        <v>69</v>
      </c>
      <c r="E70" s="19" t="s">
        <v>70</v>
      </c>
      <c r="F70" s="10" t="s">
        <v>71</v>
      </c>
      <c r="G70" s="10" t="s">
        <v>72</v>
      </c>
      <c r="H70" s="10">
        <f>I70*$M$1</f>
        <v>134184000.00000001</v>
      </c>
      <c r="I70" s="10">
        <v>30000000</v>
      </c>
      <c r="J70" s="10" t="s">
        <v>54</v>
      </c>
      <c r="K70" s="10" t="s">
        <v>19</v>
      </c>
      <c r="L70" s="10" t="s">
        <v>55</v>
      </c>
      <c r="M70" s="10" t="s">
        <v>153</v>
      </c>
    </row>
    <row r="71" spans="1:13" ht="180.75" customHeight="1">
      <c r="A71" s="49">
        <v>35</v>
      </c>
      <c r="B71" s="49" t="s">
        <v>152</v>
      </c>
      <c r="C71" s="73" t="s">
        <v>47</v>
      </c>
      <c r="D71" s="73" t="s">
        <v>73</v>
      </c>
      <c r="E71" s="73" t="s">
        <v>230</v>
      </c>
      <c r="F71" s="50" t="s">
        <v>174</v>
      </c>
      <c r="G71" s="50" t="s">
        <v>175</v>
      </c>
      <c r="H71" s="50">
        <f>I71*$M$1</f>
        <v>134184000.00000001</v>
      </c>
      <c r="I71" s="50">
        <v>30000000</v>
      </c>
      <c r="J71" s="50" t="s">
        <v>54</v>
      </c>
      <c r="K71" s="50" t="s">
        <v>19</v>
      </c>
      <c r="L71" s="50" t="s">
        <v>55</v>
      </c>
      <c r="M71" s="50" t="s">
        <v>176</v>
      </c>
    </row>
    <row r="72" spans="1:13" ht="162.75" customHeight="1">
      <c r="A72" s="11">
        <v>36</v>
      </c>
      <c r="B72" s="11" t="s">
        <v>152</v>
      </c>
      <c r="C72" s="19" t="s">
        <v>74</v>
      </c>
      <c r="D72" s="19" t="s">
        <v>75</v>
      </c>
      <c r="E72" s="19" t="s">
        <v>76</v>
      </c>
      <c r="F72" s="10" t="s">
        <v>77</v>
      </c>
      <c r="G72" s="10" t="s">
        <v>85</v>
      </c>
      <c r="H72" s="10">
        <f>I72*$M$1</f>
        <v>178912000</v>
      </c>
      <c r="I72" s="10">
        <v>40000000</v>
      </c>
      <c r="J72" s="10" t="s">
        <v>54</v>
      </c>
      <c r="K72" s="10" t="s">
        <v>19</v>
      </c>
      <c r="L72" s="10" t="s">
        <v>55</v>
      </c>
      <c r="M72" s="10"/>
    </row>
    <row r="73" spans="1:13" s="41" customFormat="1" ht="338.25" customHeight="1">
      <c r="A73" s="11">
        <v>37</v>
      </c>
      <c r="B73" s="11" t="s">
        <v>152</v>
      </c>
      <c r="C73" s="48" t="s">
        <v>64</v>
      </c>
      <c r="D73" s="12" t="s">
        <v>116</v>
      </c>
      <c r="E73" s="12" t="s">
        <v>117</v>
      </c>
      <c r="F73" s="10" t="s">
        <v>287</v>
      </c>
      <c r="G73" s="10" t="s">
        <v>172</v>
      </c>
      <c r="H73" s="10">
        <f>I73*$M$1</f>
        <v>89456000</v>
      </c>
      <c r="I73" s="10">
        <v>20000000</v>
      </c>
      <c r="J73" s="10" t="s">
        <v>54</v>
      </c>
      <c r="K73" s="10" t="s">
        <v>19</v>
      </c>
      <c r="L73" s="10" t="s">
        <v>55</v>
      </c>
      <c r="M73" s="10" t="s">
        <v>153</v>
      </c>
    </row>
    <row r="74" spans="1:13" ht="18.75">
      <c r="G74" s="37"/>
      <c r="H74" s="38"/>
      <c r="I74" s="38"/>
      <c r="J74" s="31"/>
    </row>
    <row r="75" spans="1:13" ht="18.75">
      <c r="G75" s="37"/>
      <c r="H75" s="38"/>
      <c r="I75" s="38"/>
      <c r="J75" s="31"/>
    </row>
    <row r="76" spans="1:13" ht="18.75">
      <c r="G76" s="39"/>
      <c r="H76" s="40"/>
      <c r="I76" s="40"/>
      <c r="J76" s="31"/>
    </row>
  </sheetData>
  <autoFilter ref="A11:M73" xr:uid="{323330FA-68F7-4E00-A867-68E11F58D3B5}"/>
  <mergeCells count="27">
    <mergeCell ref="A53:M53"/>
    <mergeCell ref="A69:M69"/>
    <mergeCell ref="A54:M54"/>
    <mergeCell ref="A59:M59"/>
    <mergeCell ref="A61:M61"/>
    <mergeCell ref="A62:M62"/>
    <mergeCell ref="A64:M64"/>
    <mergeCell ref="A38:M38"/>
    <mergeCell ref="A41:M41"/>
    <mergeCell ref="A45:M45"/>
    <mergeCell ref="A47:M47"/>
    <mergeCell ref="A51:L51"/>
    <mergeCell ref="A28:M28"/>
    <mergeCell ref="A32:M32"/>
    <mergeCell ref="A33:M33"/>
    <mergeCell ref="A35:M35"/>
    <mergeCell ref="A36:M36"/>
    <mergeCell ref="A19:M19"/>
    <mergeCell ref="A21:M21"/>
    <mergeCell ref="A22:M22"/>
    <mergeCell ref="A24:M24"/>
    <mergeCell ref="A26:M26"/>
    <mergeCell ref="F9:I9"/>
    <mergeCell ref="A10:M10"/>
    <mergeCell ref="A12:M12"/>
    <mergeCell ref="A13:M13"/>
    <mergeCell ref="A15:M15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4" fitToHeight="0" orientation="landscape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7"/>
  <sheetViews>
    <sheetView zoomScale="62" zoomScaleNormal="62" zoomScalePageLayoutView="80" workbookViewId="0">
      <pane ySplit="1" topLeftCell="A5" activePane="bottomLeft" state="frozen"/>
      <selection pane="bottomLeft" activeCell="A19" sqref="A19:M19"/>
    </sheetView>
  </sheetViews>
  <sheetFormatPr defaultColWidth="9" defaultRowHeight="18"/>
  <cols>
    <col min="1" max="1" width="6.625" style="65" customWidth="1"/>
    <col min="2" max="2" width="14.125" style="6" customWidth="1"/>
    <col min="3" max="3" width="24.25" style="28" customWidth="1"/>
    <col min="4" max="4" width="25.875" style="29" customWidth="1"/>
    <col min="5" max="5" width="23.625" style="30" customWidth="1"/>
    <col min="6" max="6" width="33.5" style="30" customWidth="1"/>
    <col min="7" max="7" width="43.75" style="29" customWidth="1"/>
    <col min="8" max="9" width="23.625" style="36" customWidth="1"/>
    <col min="10" max="10" width="71.125" style="32" customWidth="1"/>
    <col min="11" max="11" width="23.625" style="32" customWidth="1"/>
    <col min="12" max="12" width="27.75" style="33" customWidth="1"/>
    <col min="13" max="13" width="27.125" style="34" customWidth="1"/>
    <col min="14" max="14" width="18" style="25" customWidth="1"/>
    <col min="15" max="18" width="12.125" style="25" bestFit="1" customWidth="1"/>
    <col min="19" max="19" width="13.75" style="25" bestFit="1" customWidth="1"/>
    <col min="20" max="16384" width="9" style="25"/>
  </cols>
  <sheetData>
    <row r="1" spans="1:13" s="5" customFormat="1">
      <c r="A1" s="14"/>
      <c r="B1" s="92"/>
      <c r="C1" s="92"/>
      <c r="D1" s="92"/>
      <c r="E1" s="92"/>
      <c r="F1" s="7"/>
      <c r="G1" s="7"/>
      <c r="H1" s="8"/>
      <c r="I1" s="8"/>
      <c r="J1" s="9"/>
      <c r="K1" s="9"/>
      <c r="L1" s="23" t="s">
        <v>7</v>
      </c>
      <c r="M1" s="53">
        <v>4.4728000000000003</v>
      </c>
    </row>
    <row r="2" spans="1:13" s="5" customFormat="1">
      <c r="A2" s="14"/>
      <c r="B2" s="6"/>
      <c r="C2" s="6"/>
      <c r="D2" s="6"/>
      <c r="E2" s="6"/>
      <c r="F2" s="7"/>
      <c r="G2" s="7"/>
      <c r="H2" s="8"/>
      <c r="I2" s="8"/>
      <c r="J2" s="9"/>
      <c r="K2" s="9"/>
      <c r="L2" s="7"/>
      <c r="M2" s="24"/>
    </row>
    <row r="3" spans="1:13" s="5" customFormat="1">
      <c r="A3" s="14"/>
      <c r="B3" s="6"/>
      <c r="C3" s="6"/>
      <c r="D3" s="6"/>
      <c r="E3" s="6"/>
      <c r="F3" s="7"/>
      <c r="G3" s="7"/>
      <c r="H3" s="8"/>
      <c r="I3" s="8"/>
      <c r="J3" s="9"/>
      <c r="K3" s="9"/>
      <c r="L3" s="7"/>
      <c r="M3" s="24"/>
    </row>
    <row r="4" spans="1:13" s="5" customFormat="1">
      <c r="A4" s="14"/>
      <c r="B4" s="6"/>
      <c r="C4" s="6"/>
      <c r="D4" s="6"/>
      <c r="E4" s="6"/>
      <c r="F4" s="7"/>
      <c r="G4" s="7"/>
      <c r="H4" s="8"/>
      <c r="I4" s="8"/>
      <c r="J4" s="9"/>
      <c r="K4" s="9"/>
      <c r="L4" s="7"/>
      <c r="M4" s="24"/>
    </row>
    <row r="5" spans="1:13" s="5" customFormat="1">
      <c r="A5" s="14"/>
      <c r="B5" s="6"/>
      <c r="C5" s="6"/>
      <c r="D5" s="6"/>
      <c r="E5" s="6"/>
      <c r="F5" s="7"/>
      <c r="G5" s="7"/>
      <c r="H5" s="8"/>
      <c r="I5" s="8"/>
      <c r="J5" s="9"/>
      <c r="K5" s="9"/>
      <c r="L5" s="7"/>
      <c r="M5" s="24"/>
    </row>
    <row r="6" spans="1:13" s="5" customFormat="1">
      <c r="A6" s="14"/>
      <c r="B6" s="6"/>
      <c r="C6" s="6"/>
      <c r="D6" s="6"/>
      <c r="E6" s="6"/>
      <c r="F6" s="7"/>
      <c r="G6" s="7"/>
      <c r="H6" s="8"/>
      <c r="I6" s="8"/>
      <c r="J6" s="9"/>
      <c r="K6" s="9"/>
      <c r="L6" s="7"/>
      <c r="M6" s="24"/>
    </row>
    <row r="7" spans="1:13" s="5" customFormat="1">
      <c r="A7" s="14"/>
      <c r="B7" s="6"/>
      <c r="C7" s="6"/>
      <c r="D7" s="6"/>
      <c r="E7" s="6"/>
      <c r="F7" s="7"/>
      <c r="G7" s="7"/>
      <c r="H7" s="8"/>
      <c r="I7" s="8"/>
      <c r="J7" s="9"/>
      <c r="K7" s="9"/>
      <c r="L7" s="7"/>
      <c r="M7" s="24"/>
    </row>
    <row r="8" spans="1:13" s="5" customFormat="1">
      <c r="A8" s="14"/>
      <c r="B8" s="6"/>
      <c r="C8" s="6"/>
      <c r="D8" s="6"/>
      <c r="E8" s="6"/>
      <c r="F8" s="7"/>
      <c r="G8" s="7"/>
      <c r="H8" s="8"/>
      <c r="I8" s="8"/>
      <c r="J8" s="9"/>
      <c r="K8" s="9"/>
      <c r="L8" s="7"/>
      <c r="M8" s="24"/>
    </row>
    <row r="9" spans="1:13" ht="15.75">
      <c r="A9" s="93" t="s">
        <v>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3" ht="46.9" customHeight="1">
      <c r="A10" s="94" t="s">
        <v>80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26" customFormat="1" ht="18" customHeigh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5"/>
    </row>
    <row r="12" spans="1:13" s="20" customFormat="1" ht="94.5" customHeight="1">
      <c r="A12" s="76" t="s">
        <v>0</v>
      </c>
      <c r="B12" s="76" t="s">
        <v>14</v>
      </c>
      <c r="C12" s="77" t="s">
        <v>1</v>
      </c>
      <c r="D12" s="78" t="s">
        <v>11</v>
      </c>
      <c r="E12" s="78" t="s">
        <v>10</v>
      </c>
      <c r="F12" s="78" t="s">
        <v>12</v>
      </c>
      <c r="G12" s="78" t="s">
        <v>13</v>
      </c>
      <c r="H12" s="54" t="s">
        <v>2</v>
      </c>
      <c r="I12" s="54" t="s">
        <v>8</v>
      </c>
      <c r="J12" s="78" t="s">
        <v>3</v>
      </c>
      <c r="K12" s="78" t="s">
        <v>4</v>
      </c>
      <c r="L12" s="78" t="s">
        <v>5</v>
      </c>
      <c r="M12" s="77" t="s">
        <v>6</v>
      </c>
    </row>
    <row r="13" spans="1:13" s="20" customFormat="1" ht="20.100000000000001" customHeight="1">
      <c r="A13" s="86" t="s">
        <v>107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3" s="20" customFormat="1" ht="20.100000000000001" customHeight="1">
      <c r="A14" s="86" t="s">
        <v>155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s="20" customFormat="1" ht="147" customHeight="1">
      <c r="A15" s="11">
        <v>1</v>
      </c>
      <c r="B15" s="11" t="s">
        <v>137</v>
      </c>
      <c r="C15" s="60" t="s">
        <v>194</v>
      </c>
      <c r="D15" s="11" t="s">
        <v>195</v>
      </c>
      <c r="E15" s="49" t="s">
        <v>196</v>
      </c>
      <c r="F15" s="11" t="s">
        <v>199</v>
      </c>
      <c r="G15" s="10" t="s">
        <v>200</v>
      </c>
      <c r="H15" s="10">
        <f>I15*M1</f>
        <v>4696440</v>
      </c>
      <c r="I15" s="10">
        <v>1050000</v>
      </c>
      <c r="J15" s="10" t="s">
        <v>197</v>
      </c>
      <c r="K15" s="10" t="s">
        <v>19</v>
      </c>
      <c r="L15" s="10" t="s">
        <v>15</v>
      </c>
      <c r="M15" s="10" t="s">
        <v>198</v>
      </c>
    </row>
    <row r="16" spans="1:13" s="20" customFormat="1" ht="15.75">
      <c r="A16" s="89" t="s">
        <v>275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s="20" customFormat="1" ht="123.75" customHeight="1">
      <c r="A17" s="11">
        <v>2</v>
      </c>
      <c r="B17" s="11" t="s">
        <v>276</v>
      </c>
      <c r="C17" s="60" t="s">
        <v>277</v>
      </c>
      <c r="D17" s="11" t="s">
        <v>278</v>
      </c>
      <c r="E17" s="49" t="s">
        <v>281</v>
      </c>
      <c r="F17" s="11" t="s">
        <v>279</v>
      </c>
      <c r="G17" s="10" t="s">
        <v>282</v>
      </c>
      <c r="H17" s="10">
        <f>SUM(I17*M1)</f>
        <v>17259417</v>
      </c>
      <c r="I17" s="10">
        <v>3858750</v>
      </c>
      <c r="J17" s="10" t="s">
        <v>280</v>
      </c>
      <c r="K17" s="10" t="s">
        <v>51</v>
      </c>
      <c r="L17" s="10" t="s">
        <v>283</v>
      </c>
      <c r="M17" s="10"/>
    </row>
    <row r="18" spans="1:13" s="20" customFormat="1" ht="20.100000000000001" customHeight="1">
      <c r="A18" s="91" t="s">
        <v>238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1:13" s="20" customFormat="1" ht="20.100000000000001" customHeight="1">
      <c r="A19" s="86" t="s">
        <v>239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</row>
    <row r="20" spans="1:13" ht="121.5" customHeight="1">
      <c r="A20" s="12" t="s">
        <v>284</v>
      </c>
      <c r="B20" s="11" t="s">
        <v>240</v>
      </c>
      <c r="C20" s="10" t="s">
        <v>241</v>
      </c>
      <c r="D20" s="10" t="s">
        <v>182</v>
      </c>
      <c r="E20" s="10" t="s">
        <v>58</v>
      </c>
      <c r="F20" s="11" t="s">
        <v>242</v>
      </c>
      <c r="G20" s="10" t="s">
        <v>243</v>
      </c>
      <c r="H20" s="10">
        <f>I20*$M$1</f>
        <v>169966400</v>
      </c>
      <c r="I20" s="10">
        <v>38000000</v>
      </c>
      <c r="J20" s="10" t="s">
        <v>244</v>
      </c>
      <c r="K20" s="10" t="s">
        <v>18</v>
      </c>
      <c r="L20" s="10" t="s">
        <v>15</v>
      </c>
      <c r="M20" s="10" t="s">
        <v>245</v>
      </c>
    </row>
    <row r="21" spans="1:13" s="20" customFormat="1" ht="15.75" customHeight="1">
      <c r="A21" s="89" t="s">
        <v>96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s="20" customFormat="1" ht="20.100000000000001" customHeight="1">
      <c r="A22" s="89" t="s">
        <v>161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ht="123.75" customHeight="1">
      <c r="A23" s="11">
        <v>4</v>
      </c>
      <c r="B23" s="11" t="s">
        <v>179</v>
      </c>
      <c r="C23" s="60" t="s">
        <v>122</v>
      </c>
      <c r="D23" s="11" t="s">
        <v>182</v>
      </c>
      <c r="E23" s="11" t="s">
        <v>183</v>
      </c>
      <c r="F23" s="12" t="s">
        <v>180</v>
      </c>
      <c r="G23" s="12" t="s">
        <v>181</v>
      </c>
      <c r="H23" s="10">
        <f>I23*$M$1</f>
        <v>16266942.935200002</v>
      </c>
      <c r="I23" s="10">
        <v>3636859</v>
      </c>
      <c r="J23" s="10" t="s">
        <v>23</v>
      </c>
      <c r="K23" s="10" t="s">
        <v>18</v>
      </c>
      <c r="L23" s="10" t="s">
        <v>15</v>
      </c>
      <c r="M23" s="10" t="s">
        <v>184</v>
      </c>
    </row>
    <row r="24" spans="1:13" ht="15.75">
      <c r="A24" s="90" t="s">
        <v>250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5.75">
      <c r="A25" s="90" t="s">
        <v>249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3" ht="207" customHeight="1">
      <c r="A26" s="11">
        <v>5</v>
      </c>
      <c r="B26" s="11" t="s">
        <v>251</v>
      </c>
      <c r="C26" s="60" t="s">
        <v>252</v>
      </c>
      <c r="D26" s="60" t="s">
        <v>252</v>
      </c>
      <c r="E26" s="11" t="s">
        <v>74</v>
      </c>
      <c r="F26" s="12" t="s">
        <v>304</v>
      </c>
      <c r="G26" s="11" t="s">
        <v>255</v>
      </c>
      <c r="H26" s="10">
        <v>4977659</v>
      </c>
      <c r="I26" s="10">
        <f>H26/$M$1</f>
        <v>1112873.1443391163</v>
      </c>
      <c r="J26" s="10" t="s">
        <v>253</v>
      </c>
      <c r="K26" s="10" t="s">
        <v>18</v>
      </c>
      <c r="L26" s="10" t="s">
        <v>254</v>
      </c>
      <c r="M26" s="12" t="s">
        <v>305</v>
      </c>
    </row>
    <row r="27" spans="1:13" s="20" customFormat="1" ht="15.75" customHeight="1">
      <c r="A27" s="89" t="s">
        <v>185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13" s="20" customFormat="1" ht="15.75">
      <c r="A28" s="89" t="s">
        <v>167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3" s="20" customFormat="1" ht="105">
      <c r="A29" s="11">
        <v>6</v>
      </c>
      <c r="B29" s="11" t="s">
        <v>123</v>
      </c>
      <c r="C29" s="11" t="s">
        <v>186</v>
      </c>
      <c r="D29" s="12" t="s">
        <v>56</v>
      </c>
      <c r="E29" s="11" t="s">
        <v>187</v>
      </c>
      <c r="F29" s="12" t="s">
        <v>192</v>
      </c>
      <c r="G29" s="12" t="s">
        <v>188</v>
      </c>
      <c r="H29" s="10">
        <v>10500000</v>
      </c>
      <c r="I29" s="10">
        <f>H29/$M$1</f>
        <v>2347522.8045072434</v>
      </c>
      <c r="J29" s="10" t="s">
        <v>306</v>
      </c>
      <c r="K29" s="10" t="s">
        <v>18</v>
      </c>
      <c r="L29" s="10"/>
      <c r="M29" s="55"/>
    </row>
    <row r="30" spans="1:13" s="20" customFormat="1" ht="105">
      <c r="A30" s="11">
        <v>7</v>
      </c>
      <c r="B30" s="11" t="s">
        <v>123</v>
      </c>
      <c r="C30" s="11" t="s">
        <v>189</v>
      </c>
      <c r="D30" s="12" t="s">
        <v>190</v>
      </c>
      <c r="E30" s="11" t="s">
        <v>57</v>
      </c>
      <c r="F30" s="12" t="s">
        <v>193</v>
      </c>
      <c r="G30" s="12" t="s">
        <v>191</v>
      </c>
      <c r="H30" s="10">
        <v>16800000</v>
      </c>
      <c r="I30" s="10">
        <f>H30/$M$1</f>
        <v>3756036.4872115897</v>
      </c>
      <c r="J30" s="10" t="s">
        <v>306</v>
      </c>
      <c r="K30" s="10" t="s">
        <v>18</v>
      </c>
      <c r="L30" s="10" t="s">
        <v>15</v>
      </c>
      <c r="M30" s="11"/>
    </row>
    <row r="31" spans="1:13" s="20" customFormat="1" ht="105">
      <c r="A31" s="11">
        <v>8</v>
      </c>
      <c r="B31" s="11" t="s">
        <v>123</v>
      </c>
      <c r="C31" s="11" t="s">
        <v>246</v>
      </c>
      <c r="D31" s="12" t="s">
        <v>247</v>
      </c>
      <c r="E31" s="11" t="s">
        <v>248</v>
      </c>
      <c r="F31" s="12" t="s">
        <v>236</v>
      </c>
      <c r="G31" s="12" t="s">
        <v>237</v>
      </c>
      <c r="H31" s="10">
        <v>4725000</v>
      </c>
      <c r="I31" s="10">
        <f>H31/$M$1</f>
        <v>1056385.2620282597</v>
      </c>
      <c r="J31" s="10" t="s">
        <v>306</v>
      </c>
      <c r="K31" s="10" t="s">
        <v>18</v>
      </c>
      <c r="L31" s="10" t="s">
        <v>15</v>
      </c>
      <c r="M31" s="11"/>
    </row>
    <row r="32" spans="1:13" ht="18" customHeight="1">
      <c r="A32" s="86" t="s">
        <v>100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</row>
    <row r="33" spans="1:13" ht="18" customHeight="1">
      <c r="A33" s="86" t="s">
        <v>170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</row>
    <row r="34" spans="1:13" s="20" customFormat="1" ht="75">
      <c r="A34" s="11">
        <v>9</v>
      </c>
      <c r="B34" s="11" t="s">
        <v>139</v>
      </c>
      <c r="C34" s="11" t="s">
        <v>69</v>
      </c>
      <c r="D34" s="12" t="s">
        <v>127</v>
      </c>
      <c r="E34" s="11" t="s">
        <v>122</v>
      </c>
      <c r="F34" s="12" t="s">
        <v>136</v>
      </c>
      <c r="G34" s="12" t="s">
        <v>126</v>
      </c>
      <c r="H34" s="10">
        <v>39000000</v>
      </c>
      <c r="I34" s="10">
        <f>H34/$M$1</f>
        <v>8719370.4167411905</v>
      </c>
      <c r="J34" s="11" t="s">
        <v>54</v>
      </c>
      <c r="K34" s="11" t="s">
        <v>19</v>
      </c>
      <c r="L34" s="11" t="s">
        <v>55</v>
      </c>
      <c r="M34" s="11" t="s">
        <v>131</v>
      </c>
    </row>
    <row r="35" spans="1:13" ht="18" customHeight="1">
      <c r="A35" s="86" t="s">
        <v>133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</row>
    <row r="36" spans="1:13" ht="18" customHeight="1">
      <c r="A36" s="86" t="s">
        <v>134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</row>
    <row r="37" spans="1:13" ht="120">
      <c r="A37" s="12" t="s">
        <v>225</v>
      </c>
      <c r="B37" s="11" t="s">
        <v>135</v>
      </c>
      <c r="C37" s="10" t="s">
        <v>132</v>
      </c>
      <c r="D37" s="10" t="s">
        <v>132</v>
      </c>
      <c r="E37" s="50" t="s">
        <v>196</v>
      </c>
      <c r="F37" s="10" t="s">
        <v>177</v>
      </c>
      <c r="G37" s="10" t="s">
        <v>79</v>
      </c>
      <c r="H37" s="10">
        <v>17996087</v>
      </c>
      <c r="I37" s="10">
        <f>H37/$M$1</f>
        <v>4023449.9642282235</v>
      </c>
      <c r="J37" s="10" t="s">
        <v>288</v>
      </c>
      <c r="K37" s="10" t="s">
        <v>18</v>
      </c>
      <c r="L37" s="10" t="s">
        <v>15</v>
      </c>
      <c r="M37" s="75"/>
    </row>
  </sheetData>
  <autoFilter ref="A12:M37" xr:uid="{00000000-0001-0000-0300-000000000000}"/>
  <mergeCells count="19">
    <mergeCell ref="A32:M32"/>
    <mergeCell ref="A33:M33"/>
    <mergeCell ref="A35:M35"/>
    <mergeCell ref="A36:M36"/>
    <mergeCell ref="A27:M27"/>
    <mergeCell ref="A28:M28"/>
    <mergeCell ref="B1:E1"/>
    <mergeCell ref="A9:M9"/>
    <mergeCell ref="A10:M10"/>
    <mergeCell ref="A11:M11"/>
    <mergeCell ref="A21:M21"/>
    <mergeCell ref="A16:M16"/>
    <mergeCell ref="A22:M22"/>
    <mergeCell ref="A24:M24"/>
    <mergeCell ref="A25:M25"/>
    <mergeCell ref="A13:M13"/>
    <mergeCell ref="A14:M14"/>
    <mergeCell ref="A18:M18"/>
    <mergeCell ref="A19:M19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48" fitToHeight="0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nabory konkurencyjne</vt:lpstr>
      <vt:lpstr>nabory niekonkurencyjne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lurbanek</dc:creator>
  <cp:lastModifiedBy>Agnieszka Fedyk</cp:lastModifiedBy>
  <cp:lastPrinted>2023-10-03T06:52:03Z</cp:lastPrinted>
  <dcterms:created xsi:type="dcterms:W3CDTF">2009-11-02T13:16:44Z</dcterms:created>
  <dcterms:modified xsi:type="dcterms:W3CDTF">2023-10-03T06:52:32Z</dcterms:modified>
</cp:coreProperties>
</file>