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PE\AAAA 2021-2027 NAJNOWSZA PERSPEKTYWA\Harmonogram naborów FEDS  na ZWD - 2023\Zmiana Harmonogramu FEDS 2021-2027 ZWD - Lipiec 2023\ZWD\"/>
    </mc:Choice>
  </mc:AlternateContent>
  <xr:revisionPtr revIDLastSave="0" documentId="13_ncr:1_{71246CA5-83CB-40AF-A5B2-83F3049485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bory konkurencyjne" sheetId="10" r:id="rId1"/>
    <sheet name="nabory niekonkurencyjne" sheetId="9" r:id="rId2"/>
  </sheets>
  <externalReferences>
    <externalReference r:id="rId3"/>
    <externalReference r:id="rId4"/>
    <externalReference r:id="rId5"/>
  </externalReferences>
  <definedNames>
    <definedName name="_xlnm._FilterDatabase" localSheetId="0" hidden="1">'nabory konkurencyjne'!$A$13:$O$85</definedName>
    <definedName name="_xlnm._FilterDatabase" localSheetId="1" hidden="1">'nabory niekonkurencyjne'!$A$12:$N$46</definedName>
  </definedNames>
  <calcPr calcId="191029"/>
</workbook>
</file>

<file path=xl/calcChain.xml><?xml version="1.0" encoding="utf-8"?>
<calcChain xmlns="http://schemas.openxmlformats.org/spreadsheetml/2006/main">
  <c r="I33" i="9" l="1"/>
  <c r="I32" i="9"/>
  <c r="J32" i="9"/>
  <c r="H15" i="9"/>
  <c r="H26" i="9"/>
  <c r="H25" i="9"/>
  <c r="H29" i="9"/>
  <c r="J48" i="10" l="1"/>
  <c r="K16" i="10"/>
  <c r="J51" i="10" l="1"/>
  <c r="I36" i="9"/>
  <c r="I46" i="9"/>
  <c r="I43" i="9"/>
  <c r="I40" i="9"/>
  <c r="I39" i="9"/>
  <c r="H85" i="10"/>
  <c r="K78" i="10" l="1"/>
  <c r="H57" i="10" l="1"/>
  <c r="H79" i="10"/>
  <c r="H55" i="10"/>
  <c r="H49" i="10"/>
  <c r="H45" i="10"/>
  <c r="H80" i="10" l="1"/>
  <c r="H42" i="10"/>
  <c r="H37" i="10"/>
  <c r="H32" i="10"/>
  <c r="H24" i="10"/>
  <c r="H22" i="10"/>
  <c r="H20" i="10" l="1"/>
  <c r="H63" i="10"/>
  <c r="H64" i="10"/>
  <c r="H84" i="10" l="1"/>
  <c r="H83" i="10"/>
  <c r="H82" i="10"/>
  <c r="H78" i="10"/>
  <c r="H77" i="10"/>
  <c r="H76" i="10"/>
  <c r="H74" i="10"/>
  <c r="H72" i="10"/>
  <c r="H70" i="10"/>
  <c r="H69" i="10"/>
  <c r="H66" i="10" l="1"/>
  <c r="H62" i="10"/>
  <c r="H61" i="10"/>
  <c r="H60" i="10"/>
  <c r="H54" i="10"/>
  <c r="H52" i="10"/>
  <c r="H51" i="10"/>
  <c r="H48" i="10"/>
  <c r="H47" i="10"/>
  <c r="H20" i="9" l="1"/>
  <c r="H40" i="10"/>
  <c r="H35" i="10"/>
  <c r="H34" i="10"/>
  <c r="H27" i="10"/>
  <c r="H18" i="10"/>
  <c r="H41" i="10"/>
  <c r="H36" i="10"/>
  <c r="H30" i="10"/>
  <c r="H28" i="10"/>
  <c r="H19" i="10"/>
  <c r="H16" i="10"/>
  <c r="H22" i="9" l="1"/>
  <c r="H17" i="9"/>
  <c r="J66" i="10" l="1"/>
  <c r="J43" i="9" l="1"/>
  <c r="J74" i="10"/>
  <c r="J69" i="10"/>
  <c r="J60" i="10"/>
  <c r="J57" i="10"/>
  <c r="J54" i="10"/>
  <c r="J4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Hanna Gaczyńska</author>
  </authors>
  <commentList>
    <comment ref="K18" authorId="0" shapeId="0" xr:uid="{F90F3DB5-5C73-43BC-BEC4-319C1463DA6F}">
      <text>
        <r>
          <rPr>
            <b/>
            <sz val="9"/>
            <color indexed="81"/>
            <rFont val="Tahoma"/>
            <family val="2"/>
            <charset val="238"/>
          </rPr>
          <t>Hanna Gaczyńska:</t>
        </r>
        <r>
          <rPr>
            <sz val="9"/>
            <color indexed="81"/>
            <rFont val="Tahoma"/>
            <family val="2"/>
            <charset val="238"/>
          </rPr>
          <t xml:space="preserve">
wliczony nabór 1.2 Innowacyjny Dolny Śląsk, dof. 930 tys.euro</t>
        </r>
      </text>
    </comment>
    <comment ref="K22" authorId="0" shapeId="0" xr:uid="{A4DFF8B8-B3A2-4D6D-9BBA-3A4E00C26832}">
      <text>
        <r>
          <rPr>
            <b/>
            <sz val="9"/>
            <color indexed="81"/>
            <rFont val="Tahoma"/>
            <family val="2"/>
            <charset val="238"/>
          </rPr>
          <t>Hanna Gaczyńska:</t>
        </r>
        <r>
          <rPr>
            <sz val="9"/>
            <color indexed="81"/>
            <rFont val="Tahoma"/>
            <family val="2"/>
            <charset val="238"/>
          </rPr>
          <t xml:space="preserve">
wliczony nabór nekonkurencyjny 1.3 Geodety Województwa</t>
        </r>
      </text>
    </comment>
    <comment ref="K41" authorId="0" shapeId="0" xr:uid="{C91AF1C8-481B-4AAE-BDD9-B832E504F7EC}">
      <text>
        <r>
          <rPr>
            <b/>
            <sz val="9"/>
            <color indexed="81"/>
            <rFont val="Tahoma"/>
            <family val="2"/>
            <charset val="238"/>
          </rPr>
          <t>Hanna Gaczyńska:</t>
        </r>
        <r>
          <rPr>
            <sz val="9"/>
            <color indexed="81"/>
            <rFont val="Tahoma"/>
            <family val="2"/>
            <charset val="238"/>
          </rPr>
          <t xml:space="preserve">
wliczone trzy nabory wojewódzkich instytucji kultury</t>
        </r>
      </text>
    </comment>
  </commentList>
</comments>
</file>

<file path=xl/sharedStrings.xml><?xml version="1.0" encoding="utf-8"?>
<sst xmlns="http://schemas.openxmlformats.org/spreadsheetml/2006/main" count="653" uniqueCount="343">
  <si>
    <t>Lp.</t>
  </si>
  <si>
    <t>data ogłoszenia naboru</t>
  </si>
  <si>
    <t>kwota przewidziana na dofinansowanie projektów w PLN</t>
  </si>
  <si>
    <t>cel szczegółowy</t>
  </si>
  <si>
    <t>Instytucja odpowiedzialna za przyjmowanie wniosków o dofinansowanie</t>
  </si>
  <si>
    <t>obszar geograficzny, którego dotyczy nabór wniosków</t>
  </si>
  <si>
    <t>informacje dodatkowe</t>
  </si>
  <si>
    <t>kurs euro</t>
  </si>
  <si>
    <t>kwota przewidziana na dofinansowanie projektów w EUR</t>
  </si>
  <si>
    <t xml:space="preserve">
</t>
  </si>
  <si>
    <t>data końcowa składania wniosków o dofinansowanie</t>
  </si>
  <si>
    <t>data początkowa składania wniosków o dofinansowanie</t>
  </si>
  <si>
    <t>wnioskodawcy
(słownik WOD2021)</t>
  </si>
  <si>
    <t>typy projektów podlegające dofinansowaniu w naborze</t>
  </si>
  <si>
    <t xml:space="preserve">numer działania </t>
  </si>
  <si>
    <t>województwo dolnośląskie</t>
  </si>
  <si>
    <t>województwo dolnośląskie z wyłączeniem powiatu zgorzeleckiego</t>
  </si>
  <si>
    <t xml:space="preserve"> powiat zgorzelecki</t>
  </si>
  <si>
    <t xml:space="preserve">Urząd Marszałkowski Województwa Dolnośląskiego </t>
  </si>
  <si>
    <t>Dolnośląska Instytucja Pośrednicząca</t>
  </si>
  <si>
    <t>powiat zgorzelecki</t>
  </si>
  <si>
    <t>11</t>
  </si>
  <si>
    <t>12</t>
  </si>
  <si>
    <t>RSO1.1. Rozwijanie i wzmacnianie zdolności badawczych i innowacyjnych oraz wykorzystywanie zaawansowanych technologii (EFRR)</t>
  </si>
  <si>
    <t xml:space="preserve">RSO1.2. Czerpanie korzyści z cyfryzacji dla obywateli, przedsiębiorstw, organizacji badawczych i instytucji publicznych </t>
  </si>
  <si>
    <t>RSO2.1. Wspieranie efektywności energetycznej i redukcji emisji gazów cieplarnianych (EFRR)</t>
  </si>
  <si>
    <t>RSO2.7. Wzmacnianie ochrony i zachowania przyrody, różnorodności biologicznej oraz zielonej infrastruktury, w tym na obszarach miejskich, oraz ograniczanie wszelkich rodzajów zanieczyszczenia (EFRR)</t>
  </si>
  <si>
    <t>RSO4.6. Wzmacnianie roli kultury i zrównoważonej turystyki w rozwoju gospodarczym, włączeniu społecznym i innowacjach społecznych (EFRR)</t>
  </si>
  <si>
    <t>RSO1.3. Wzmacnianie trwałego wzrostu i konkurencyjności MŚP oraz tworzenie miejsc pracy w MŚP, w tym poprzez inwestycje produkcyjne (EFRR)</t>
  </si>
  <si>
    <t>RSO2.2. Wspieranie energii odnawialnej zgodnie z dyrektywą (UE) 2018/2001 w sprawie energii odnawialnej[1], w tym
określonymi w niej kryteriami zrównoważonego rozwoju (EFRR)</t>
  </si>
  <si>
    <t>Bank Gospodarstwa Krajowego</t>
  </si>
  <si>
    <t>Ostateczny termin naboru uzależniony jest od terminu zakończenia procedury identyfikacji fiszek projektowych</t>
  </si>
  <si>
    <t>Jednostki rządowe i samorządowe ochrony środowiska</t>
  </si>
  <si>
    <t>Kompleksowa modernizacja energetyczna budynków publicznych 
(budynki publiczne to budynki JST, jednostek organizacyjnych JST oraz NGO, jeśli realizują cele publiczne). Jako budynki publiczne rozumiane są również budynki zamieszkania zbiorowego</t>
  </si>
  <si>
    <t>Kompleksowa modernizacja energetyczna budynków mieszkalnych wielorodzinnych (z wyjątkiem budynków stanowiących własność Skarbu Państwa oraz budynków spółdzielni mieszkaniowych).</t>
  </si>
  <si>
    <t xml:space="preserve">Inwestycje w rozwój publicznej infrastruktury badawczej   </t>
  </si>
  <si>
    <t xml:space="preserve">województwo dolnośląskie </t>
  </si>
  <si>
    <t>29 czerwca 2023</t>
  </si>
  <si>
    <t>17 lipca 2023</t>
  </si>
  <si>
    <t>19 czerwca 2023</t>
  </si>
  <si>
    <t>3 lipca 2023</t>
  </si>
  <si>
    <t>1 sierpnia 2023</t>
  </si>
  <si>
    <t>31 stycznia 2024</t>
  </si>
  <si>
    <t>15 lutego 2024</t>
  </si>
  <si>
    <t>19 stycznia 2024</t>
  </si>
  <si>
    <t>19 marca 2024</t>
  </si>
  <si>
    <t>26 marca 2024</t>
  </si>
  <si>
    <t>28 września 2023</t>
  </si>
  <si>
    <t>3 listopada 2023</t>
  </si>
  <si>
    <t>7 grudnia 2023</t>
  </si>
  <si>
    <t>31 maja 2023</t>
  </si>
  <si>
    <t>5 lipca 2023</t>
  </si>
  <si>
    <t>2 sierpnia 2023</t>
  </si>
  <si>
    <t>18 maja 2023</t>
  </si>
  <si>
    <t>17 sierpnia 2023</t>
  </si>
  <si>
    <t>21 września 2023</t>
  </si>
  <si>
    <t>11 marca 2024</t>
  </si>
  <si>
    <t>Projekty B+R przedsiębiorstw
Infrastruktura B+R przedsiębiorstw (jako fakultatywny komponent projektu B+R)</t>
  </si>
  <si>
    <t>Infrastruktura rowerowa sprzyjająca rozwojowi ruchu turystycznego</t>
  </si>
  <si>
    <t>20 lipca 2023</t>
  </si>
  <si>
    <t>21 sierpnia 2023</t>
  </si>
  <si>
    <t xml:space="preserve">Instrumenty finansowe dla MŚP </t>
  </si>
  <si>
    <t xml:space="preserve"> Instrumenty finansowe na efektywność energetyczną</t>
  </si>
  <si>
    <t xml:space="preserve">Instrumenty finansowe na OZE </t>
  </si>
  <si>
    <t>8 września 2023</t>
  </si>
  <si>
    <t>jednostki naukowe, uczelnie, konsorcja naukowo-przemysłowe</t>
  </si>
  <si>
    <t>MŚP, duże przedsiębiorstwa, mid-caps, small mid-caps, jednostki naukowe</t>
  </si>
  <si>
    <t xml:space="preserve">JST (w tym związki i stowarzyszenia JST), Jednostki organizacyjne działające w imieniu jednostek samorządu terytorialnego, Lokalne Grupy Działania, Lasy Państwowe, parki narodowe i krajobrazowe, Organizacje pozarządowe, Instytucje kultury </t>
  </si>
  <si>
    <t xml:space="preserve">  JST (w tym związki i stowarzyszenia JST), jednostki organizacyjne działające w imieniu JST, podmioty świadczące usługi publiczne w ramach realizacji obowiązków własnych JST</t>
  </si>
  <si>
    <t>10 stycznia 2024</t>
  </si>
  <si>
    <t>7 lutego 2024</t>
  </si>
  <si>
    <t>21 lutego 2024</t>
  </si>
  <si>
    <t>Lokalne Grupy Działania, Izby gospodarcze, Jednostki Samorządu Terytorialnego, Instytucje rynku pracy, Partnerstwa instytucji pozarządowych, Instytucje otoczenia biznesu, Podmioty świadczące usługi publiczne w ramach realizacji obowiązków własnych jednostek samorządu terytorialnego, Partnerzy gospodarczy, Organizacje zrzeszające pracodawców, Organizacje pozarządowe, Jednostki organizacyjne działające w imieniu jednostek samorządu terytorialnego, Związki zawodowe, Administracja rządowa</t>
  </si>
  <si>
    <t>Projekty skierowane do osób niezarejestrowanych jako bezrobotne</t>
  </si>
  <si>
    <t>ESO.4.1 Poprawa dostępu do zatrudnienia i działań aktywizujących dla wszystkich osób poszukujących pracy – w szczególności
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społecznej; (EFS+) cs a</t>
  </si>
  <si>
    <t>Dolnośląski Wojewódzki Urząd Pracy</t>
  </si>
  <si>
    <t>12 lipca 2023</t>
  </si>
  <si>
    <t>9 sierpnia 2023</t>
  </si>
  <si>
    <t>24 sierpnia 2023</t>
  </si>
  <si>
    <t>Jednostki organizacyjne działające w imieniu jednostek samorządu terytorialnego, Jednostki Samorządu Terytorialnego, Instytucje rynku pracy, Duże przedsiębiorstwa, Podmioty świadczące usługi publiczne w ramach realizacji obowiązków własnych jednostek samorządu terytorialnego, Związki zawodowe, Podmioty ekonomii społecznej, Lokalne Grupy Działania, MŚP, Organizacje zrzeszające pracodawców, Organizacje pozarządowe</t>
  </si>
  <si>
    <t xml:space="preserve">Projekty w zakresie Podmiotowego Systemu Finasowania </t>
  </si>
  <si>
    <t>W ramach naboru przewidziano pulę 5 mln EUR dla powiatu zgorzeleckiego</t>
  </si>
  <si>
    <t>13 września 2023</t>
  </si>
  <si>
    <t>27 września 2023</t>
  </si>
  <si>
    <t>Projekty w zakresie outplacementu</t>
  </si>
  <si>
    <t>W ramach naboru przewidziano pulę 1 mln EUR dla powiatu zgorzeleckiego</t>
  </si>
  <si>
    <t>16 czerwca 2023</t>
  </si>
  <si>
    <t>30 czerwca 2023</t>
  </si>
  <si>
    <t>Ośrodki Wsparcia Ekonomii Społecznej</t>
  </si>
  <si>
    <t>Projekty ośrodków wsparcia ekonomii społecznej</t>
  </si>
  <si>
    <t>9 listopada 2023</t>
  </si>
  <si>
    <t>15 grudnia 2023</t>
  </si>
  <si>
    <t>3 stycznia 2024</t>
  </si>
  <si>
    <t>Jednostki organizacyjne działające w imieniu jednostek samorządu terytorialnego, Organizacje pozarządowe, Niepubliczne podmioty integracji i pomocy społecznej, Podmioty świadczące usługi publiczne w ramach realizacji obowiązków własnych jednostek samorządu terytorialnego, Jednostki Samorządu Terytorialnego, Podmioty ekonomii społecznej, Instytucje rynku pracy, Lokalne Grupy Działania, Organizacje zrzeszające pracodawców, Ośrodki Wsparcia Ekonomii Społecznej</t>
  </si>
  <si>
    <t>11 października 2023</t>
  </si>
  <si>
    <t>20 listopada 2023</t>
  </si>
  <si>
    <t>6 grudnia 2023</t>
  </si>
  <si>
    <t>Organizacje pozarządowe, Jednostki Samorządu Terytorialnego, Lokalne Grupy Działania, Niepubliczne podmioty integracji i pomocy społecznej, Niepubliczne zakłady opieki zdrowotnej, Podmioty ekonomii społecznej, Publiczne zakłady opieki zdrowotnej, Jednostki organizacyjne działające w imieniu jednostek samorządu terytorialnego</t>
  </si>
  <si>
    <t>ESO.4.11 Zwiększanie równego i szybkiego dostępu do dobrej jakości, trwałych i przystępnych cenowo usług, w tym usług, które
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 (EFS+) cs k</t>
  </si>
  <si>
    <t>28 czerwca 2023</t>
  </si>
  <si>
    <t>Rozwój kształcenia zawodowego</t>
  </si>
  <si>
    <t>ESO.4.6 Wspieranie równego dostępu do dobrej jakości, włączającego kształcenia i szkolenia oraz możliwości ich ukończenia, w
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 (EFS+) cs f</t>
  </si>
  <si>
    <t>Urząd Marszałkowski Województwa Dolnośląskiego</t>
  </si>
  <si>
    <t>19 maja 2023</t>
  </si>
  <si>
    <t>25 sierpnia 2023</t>
  </si>
  <si>
    <t>Zwiększenie dostępności do edukacji przedszkolnej</t>
  </si>
  <si>
    <t>26 lipca 2023</t>
  </si>
  <si>
    <t>7 września 2023</t>
  </si>
  <si>
    <t>22 września 2023</t>
  </si>
  <si>
    <t>Organizacje pozarządowe, Związki zawodowe, Szkoły i inne placówki systemu oświaty, Ośrodki kształcenia dorosłych, Organizacje zrzeszające pracodawców, Lokalne Grupy Działania, Duże przedsiębiorstwa, Uczelnie, Instytucje rynku pracy, Jednostki organizacyjne działające w imieniu jednostek samorządu terytorialnego, MŚP, Instytucje otoczenia biznesu, Jednostki Samorządu Terytorialnego</t>
  </si>
  <si>
    <t>Kształcenie osób dorosłych z wykorzystaniem BUR</t>
  </si>
  <si>
    <t>30 maja 2023</t>
  </si>
  <si>
    <t>Instytucje rynku pracy, Organizacje pozarządowe, Podmioty świadczące usługi publiczne w ramach realizacji obowiązków własnych jednostek samorządu terytorialnego, Jednostki Samorządu Terytorialnego, Instytucje integracji i pomocy społecznej, Niepubliczne podmioty integracji i pomocy społecznej, Jednostki organizacyjne działające w imieniu jednostek samorządu terytorialnego, Związki zawodowe, Podmioty ekonomii społecznej, Lokalne Grupy Działania, MŚP</t>
  </si>
  <si>
    <t>Podnoszenie i doskonalenie kompetencji w zakresie zielonej transformacji</t>
  </si>
  <si>
    <t>JSO8.1. 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 (FST)</t>
  </si>
  <si>
    <t>subregion wałbrzyski</t>
  </si>
  <si>
    <t>13 czerwca 2023</t>
  </si>
  <si>
    <t xml:space="preserve">17 lipca 2023 </t>
  </si>
  <si>
    <t>Zapobieganie wykluczeniu z rynku pracy
Usługi społeczne w zakresie mieszkalnictwa</t>
  </si>
  <si>
    <t>30 października 2023</t>
  </si>
  <si>
    <t>28 listopada 2023</t>
  </si>
  <si>
    <t>29 grudnia 2023</t>
  </si>
  <si>
    <t>Partnerzy społeczni, Administracja publiczna, Organizacje społeczne i związki wyznaniowe, Instytucje nauki i edukacji, Rozwój lokalny kierowany przez społeczność (RLKS) Ośrodki kształcenia dorosłych, Szkoły i inne placówki systemu oświaty, Uczelnie, Lokalne Grupy Działania, Podmioty ekonomii społecznej, Organizacje pozarządowe, Niepubliczne podmioty integracji i pomocy społecznej, Kościoły i związki wyznaniowe, Jednostki Samorządu Terytorialnego, Centra aktywności lokalnej, Inne podmioty systemu szkolnictwa wyższego i nauki</t>
  </si>
  <si>
    <t xml:space="preserve">Infrastruktura edukacyjna
</t>
  </si>
  <si>
    <t>7 lipca 2023</t>
  </si>
  <si>
    <t>Kościoły i związki wyznaniowe, Jednostki naukowe, Jednostki Samorządu Terytorialnego, Uczelnie, Szkoły i inne placówki systemu oświaty, Duże przedsiębiorstwa, MŚP, Ośrodki kształcenia dorosłych, Instytucje rynku pracy, Niepubliczne instytucje kultury, Inne podmioty systemu szkolnictwa wyższego i nauki, Organizacje pozarządowe, Jednostki organizacyjne działające w imieniu jednostek samorządu terytorialnego, Organizacje zrzeszające pracodawców</t>
  </si>
  <si>
    <t>Wsparcie kształcenia zawodowego i ogólnego</t>
  </si>
  <si>
    <t>4 sierpnia 2023</t>
  </si>
  <si>
    <t>MŚP</t>
  </si>
  <si>
    <t xml:space="preserve"> Inwestycje MŚP </t>
  </si>
  <si>
    <t>11 stycznia 2024</t>
  </si>
  <si>
    <t>8 lutego 2024</t>
  </si>
  <si>
    <t>28 marca 2024</t>
  </si>
  <si>
    <t>6 lutego 2024</t>
  </si>
  <si>
    <t>7 marca 2024</t>
  </si>
  <si>
    <t xml:space="preserve">"Zielone" inwestycje MŚP. Efektywność energetyczna i gospodarka niskoemisyjna   </t>
  </si>
  <si>
    <t>31 lipca 2023</t>
  </si>
  <si>
    <t>31 sierpnia 2023</t>
  </si>
  <si>
    <t>17 października 2023</t>
  </si>
  <si>
    <t>JST w tym związki i stowarzyszenia JST, jednostki organizacyjne działające w imieniu JST, podmioty świadczące usługi publiczne w ramach realizacji obowiązków własnych JST, organizacje pozarządowe, wspólnoty i spółdzielnie mieszkaniowe, TBS</t>
  </si>
  <si>
    <t>Renowacja zwiększająca efektywność energetyczną istniejących budynków mieszkalnych</t>
  </si>
  <si>
    <t>28 lipca 2023</t>
  </si>
  <si>
    <t>6 września 2023</t>
  </si>
  <si>
    <t>30 listopada 2023</t>
  </si>
  <si>
    <t>5 stycznia 2024</t>
  </si>
  <si>
    <t>2 lutego 2024</t>
  </si>
  <si>
    <t xml:space="preserve">JST w tym związki i stowarzyszenia JST, jednostki organizacyjne działające w imieniu JST, podmioty świadczące usługi publiczne w ramach realizacji obowiązków własnych JST,  </t>
  </si>
  <si>
    <t>Nabory konkurencyjne</t>
  </si>
  <si>
    <t>27 czerwca 2023</t>
  </si>
  <si>
    <t>Dolnośląska Wojewódzka Komenda Ochotniczych Hufców Pracy we Wrocławiu</t>
  </si>
  <si>
    <t>Utrzymanie sprawnego i skutecznego systemu zarządzania, w tym zapewnienie odpowiedniego potencjału administracyjnego instytucji Programu
Prowadzenie działań informacyjno-promocyjnych i zapewnienie widoczności polityki spójności, roli i znaczenia funduszy UE dla regionu</t>
  </si>
  <si>
    <t>Priorytet pomocy technicznej na podstawie art. 36 ust. 4 rozporządzenia w sprawie wspólnych przepisów</t>
  </si>
  <si>
    <t>Harmonogram naborów niekonkurencyjnych w ramach  Programu Fundusze Europejskie dla Dolnego Śląska 2021-2027</t>
  </si>
  <si>
    <t>13 listopada 2023</t>
  </si>
  <si>
    <t>4 grudnia 2023</t>
  </si>
  <si>
    <t>jako kryterium dopuszczające - określony poziom wskaźnika G (zgodnie z uchwałą Komitetu Monitorującego) lub budynki zabytkowe; 
jeden wnioskodawca może złożyć tylko jeden wniosek o dofinansowanie</t>
  </si>
  <si>
    <t>Projekty z zakresów wynikających z Prawa geodezyjnego i kartograficznego  będą wymagały pozytywnej opinii Głównego Geodety Kraju (GGK).</t>
  </si>
  <si>
    <t>JST (w tym związki i stowarzyszenia JST), jednostki organizacyjne działające w imieniu JST, podmioty świadczące usługi publiczne w ramach realizacji obowiązków własnych JST, organizacje pozarządowe, podmioty ekonomii społecznej</t>
  </si>
  <si>
    <t>JST (w tym związki i stowarzyszenia JST), jednostki organizacyjne działające w imieniu JST, podmioty świadczące usługi publiczne w ramach realizacji obowiązków własnych JST, organizacje pozarządowe,  wspólnoty ,spółdzielnie* mieszkaniowe i TBS</t>
  </si>
  <si>
    <t>14 września 2023</t>
  </si>
  <si>
    <t>Projekty Ochotniczych Hufców Pracy</t>
  </si>
  <si>
    <t xml:space="preserve">Projekty obejmujące tworzenie i modernizację systemów informacji przestrzennej oraz cyfryzacja państwowego zasobu geodezyjnego 
i kartograficznego (pzgik)   w celu usprawnienia procesów i ułatwienia komunikacji między podmiotami publicznymi i gospodarczymi
</t>
  </si>
  <si>
    <t>Rekultywacja, renaturalizacja, remediacja, dekontaminacja i zagospodarowanie terenów, budynków pogórniczych, pokopalnianych oraz poprzemysłowych poprzez przywracanie bioróżnorodności oraz nadanie im nowych funkcji gospodarczych i społecznych</t>
  </si>
  <si>
    <t>ESO.4.4 Wspieranie dostosowania pracowników, przedsiębiorstw i przedsiębiorców do zmian, wspieranie aktywnego i zdrowego
starzenia się oraz zdrowego i dobrze dostosowanego środowiska pracy, które uwzględnia zagrożenia dla zdrowia (EFS+) 
cs d</t>
  </si>
  <si>
    <t>ESO.4.8 Wspieranie aktywnego włączenia społecznego w celu promowania równości szans, niedyskryminacji i aktywnego
uczestnictwa, oraz zwiększanie zdolności 
do zatrudnienia, w szczególności grup 
w niekorzystnej sytuacji (EFS+) cs h</t>
  </si>
  <si>
    <t>ESO.4.8 Wspieranie aktywnego włączenia społecznego w celu promowania równości szans, niedyskryminacji i aktywnego
uczestnictwa, oraz zwiększanie zdolności 
do zatrudnienia, w szczególności grup w niekorzystnej sytuacji (EFS+) cs h</t>
  </si>
  <si>
    <t>ESO.4.1 Poprawa dostępu do zatrudnienia
i działań aktywizujących dla wszystkich osób poszukujących pracy – w szczególności
osób młodych, zwłaszcza poprzez wdrażanie gwarancji dla młodzieży – dla osób długotrwale bezrobotnych oraz grup znajdujących się 
w niekorzystnej sytuacji na rynku pracy, jak również dla osób biernych zawodowo, a także poprzez promowanie samozatrudnienia 
i ekonomii społecznej; (EFS+) cs a</t>
  </si>
  <si>
    <t>Wyłącznie trasy zawarte w  „Koncepcji sieci głównych tras rowerowych województwa dolnośląskiego”;
Nabór tylko na projekty gotowe do realizacji (tj. z pozwoleniami na budowę);  
Obligatoryjna opinia IRT załączana do wniosku o dofinansowanie, potwierdzająca zgodność przebiegu trasy objętej projektem z trasą przebiegu cyklostrady 
Obligatoryjna opinia IRT załączana do wniosku o dofinansowanie, potwierdzająca zgodność projektu z Dolnośląską Polityką Rowerową - Standardami projektowymi i wykonawczymi dla infrastruktury rowerowej województwa dolnośląskiego lub wskazująca, że inwestycja będąca przedmiotem projektu zawiera rozwiązania nie w pełni zgodne ze Standardami projektowymi i wykonawczymi dla infrastruktury rowerowej województwa dolnośląskiego, jednak uzyskała pozytywną opinię IRT w tym zakresie;
Nie będą dofinansowane projekty polegające wyłącznie na oznakowaniu szlaków rowerowych.</t>
  </si>
  <si>
    <t xml:space="preserve">Opracowanie i aktualizacja dokumentów planistycznych tj. planów ochrony, zadań ochronnych, planów zadań ochronnych –- dla obszarów chronionych – zgodnie z ustawą z 16 kwietnia 2004 r. 
o ochronie przyrody:
- parków krajobrazowych, w tym obszarów Natura 2000 pokrywających się z obszarem danego parku krajobrazowego 
- rezerwatów przyrody – jeśli nie pokrywają się z obszarami Natura 2000
- obszarów Natura 2000 – tylko aktualizacja planów ochrony parków krajobrazowych, które dotychczas uwzględniały zakres planów zadań ochronnych dla fragmentów obszarów Natura 2000. </t>
  </si>
  <si>
    <t>Czynna ochrona gatunków i siedlisk przyrodniczych, w tym m.in. 
w zakresie zachowania, ochrony i odtworzenia siedlisk i gatunków przyrodniczych, ochrony in-situ i ex-situ, reintrodukcji, eliminacji lub zminimalizowania negatywnego wpływu inwazyjnych gatunków obcych, inwestycje ograniczające antropopresję i negatywne skutki oddziaływania człowieka na tereny chronione i wspierające zrównoważony rozwój terenów chronionych, oraz wszystkie inne działania wskazane jako zakres działań ochronnych w odpowiednim planie/dokumencie dotyczącym ochrony przyrody.</t>
  </si>
  <si>
    <t>14</t>
  </si>
  <si>
    <t xml:space="preserve">Jednostki rządowe i samorządowe ochrony środowiska, 
Lasy Państwowe,
 parki narodowe i krajobrazowe,
jednostki samorządu terytorialnego, w tym związki i stowarzyszenia JST,
uczelnie, jednostki naukowe, szkoły i inne placówki systemu oświaty, przedszkola i inne formy wychowania przedszkolnego,
organizacje pozarządowe,
 lokalne grupy działania, 
jednostki organizacyjne działające w imieniu jednostek samorządu terytorialnego, duże przedsiębiorstwa, MŚP. </t>
  </si>
  <si>
    <t xml:space="preserve">Jednostki rządowe i samorządowe ochrony środowiska, 
Lasy Państwowe,
 parki narodowe i krajobrazowe,
jednostki samorządu terytorialnego, w tym związki i stowarzyszenia JST,
uczelnie, jednostki naukowe, szkoły i inne placówki systemu oświaty, przedszkola i inne formy wychowania przedszkolnego,
organizacje pozarządowe,
 lokalne grupy działania, 
jednostki organizacyjne działające w imieniu jednostek samorządu terytorialnego, duże przedsiębiorstwa, MŚP.  </t>
  </si>
  <si>
    <t xml:space="preserve">Jako kryterium dopuszczające - określony poziom wskaźnika G (zgodnie z uchwałą Komitetu Monitorującego) lub projekty dotyczące budynków zabytkowych;  budynków komunalnych w których co najmniej 30% liczby mieszkań stanowią mieszkania komunalne i/lub socjalne i/lub wspomagane i chronione.
*po uzyskaniu zgody w Kontrakcie Programowym na możliwość wsparcia w FEDS spółdzielni w miastach poniżej 10 000 mieszkańców; </t>
  </si>
  <si>
    <t>Nabór dotyczy tylko szkół  prowadzących kształcenie zawodowe.</t>
  </si>
  <si>
    <t>Nabór na projekty rozliczane z wykorzystaniem kwot ryczałtowych.</t>
  </si>
  <si>
    <t>Nabór bez  kwot ryczałtowych.</t>
  </si>
  <si>
    <t>12 lutego 2024</t>
  </si>
  <si>
    <t>Rozwój kształcenia ogólnego</t>
  </si>
  <si>
    <t>Wsparcia dialogu społecznego i budowania zdolności partnerów społecznych</t>
  </si>
  <si>
    <t>Nabór dla projektów powyżej 200 tys EURO</t>
  </si>
  <si>
    <t>Nabór dla projektów poniżej 200 tys EURO</t>
  </si>
  <si>
    <t>ESO4.3. Wspieranie zrównoważonego pod względem płci uczestnictwa w rynku pracy, równych warunków pracy oraz lepszej
równowagi między życiem zawodowym a prywatnym, w tym poprzez dostęp do przystępnej cenowo opieki nad dziećmi i osobami wymagającymi wsparcia
w codziennym funkcjonowaniu (EFS+) cs c</t>
  </si>
  <si>
    <t>Podmioty świadczące usługi publiczne w ramach realizacji obowiązków własnych
jednostek samorządu terytorialnego, MŚP, Organizacje pozarządowe, Osoby
fizyczne, Jednostki organizacyjne działające w imieniu jednostek samorządu
terytorialnego, Jednostki Samorządu Terytorialnego, Instytucje rynku pracy,
Instytucje integracji i pomocy społecznej, Instytucje otoczenia biznesu,
Niepubliczne podmioty integracji i pomocy społecznej, Lokalne Grupy Działania,
Partnerstwa instytucji pozarządowych, Organizacje zrzeszające pracodawców,
Związki zawodowe, Podmioty ekonomii społecznej</t>
  </si>
  <si>
    <t>Bony na innowacje dla MŚP</t>
  </si>
  <si>
    <t>jednostki samorządu terytorialnego, jednostki naukowe, uczelnie, instytucje otoczenia biznesu (IOB)</t>
  </si>
  <si>
    <t>Tworzenie i rozwój infrastruktury biznesowej dla MŚP</t>
  </si>
  <si>
    <t>Priorytet 5 Fundusze Europejskie na rzecz zrównoważonego rozwoju społecznego na Dolnym Śląsku</t>
  </si>
  <si>
    <t>Bon na innowacje dla MŚP</t>
  </si>
  <si>
    <t>MŚP, duże przedsiębiorstwa,  jednostki naukowe</t>
  </si>
  <si>
    <t xml:space="preserve"> Ośrodki innowacji, Uczelnie, Instytucje otoczenia biznesu, Jednostki Samorządu Terytorialnego, Jednostki naukowe </t>
  </si>
  <si>
    <t>Zrównoważone szlaki rowerowe dotyczące kanalizowania ruchu turystycznego na obszarach chronionych lub w ich bezpośrednim sąsiedztwie</t>
  </si>
  <si>
    <t>Priorytet 9 Fundusze Europejskie na rzecz transformacji obszarów górniczych na Dolnym Śląsku</t>
  </si>
  <si>
    <t>11 kwietnia 2024</t>
  </si>
  <si>
    <t>9 maja 2024</t>
  </si>
  <si>
    <t>23 maja 2024</t>
  </si>
  <si>
    <t>12 czerwca 2024</t>
  </si>
  <si>
    <t>24 lipca 2024</t>
  </si>
  <si>
    <t>20 lutego 2024</t>
  </si>
  <si>
    <t>20 marca.2024</t>
  </si>
  <si>
    <t>2 kwietnia 2024</t>
  </si>
  <si>
    <t>13</t>
  </si>
  <si>
    <t>16</t>
  </si>
  <si>
    <t>17</t>
  </si>
  <si>
    <t>ESO.4.6 Wspieranie równego dostępu do dobrej jakości, włączającego kształcenia i szkolenia oraz możliwości ich ukończenia, 
w szczególności w odniesieniu do grup 
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 (EFS+) cs f</t>
  </si>
  <si>
    <t>ESO.4.7 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(EFS+) cs g</t>
  </si>
  <si>
    <t>Wyłącznie trasy zawarte w  „Koncepcji sieci głównych tras rowerowych województwa dolnośląskiego” przebiegające przez ten powiat;
Obligatoryjna opinia IRT załączana do wniosku o dofinansowanie, potwierdzająca zgodność przebiegu trasy objętej projektem z trasą przebiegu cyklostrady;
Obligatoryjna opinia IRT załączana do wniosku o dofinansowanie, potwierdzająca zgodność projektu z Dolnośląską Polityką Rowerową - Standardami projektowymi i wykonawczymi dla infrastruktury rowerowej województwa dolnośląskiego lub wskazująca, że inwestycja będąca przedmiotem projektu zawiera rozwiązania nie w pełni zgodne ze Standardami projektowymi i wykonawczymi dla infrastruktury rowerowej województwa dolnośląskiego, jednak uzyskała pozytywną opinię IRT w tym zakresie;
Nie będą dofinansowane projekty polegające wyłącznie na oznakowaniu szlaków rowerowych.</t>
  </si>
  <si>
    <t>RSO2.2. Wspieranie energii odnawialnej zgodnie z dyrektywą (UE) 2018/2001, w tym określonymi w niej kryteriami zrównoważonego rozwoju</t>
  </si>
  <si>
    <t>Związki zawodowe,
Organizacje zrzeszające pracodawców</t>
  </si>
  <si>
    <t>Priorytet 1 Fundusze Europejskie na rzecz przedsiębiorczego Dolnego Śląska</t>
  </si>
  <si>
    <t>Priorytet 2 Fundusze Europejskie na rzecz środowiska na Dolnym Śląsku</t>
  </si>
  <si>
    <t>Priorytet 7 Fundusze Europejskie na rzecz rynku pracy i włączenia społecznego na Dolnym Śląsku</t>
  </si>
  <si>
    <t>Priorytet  8 Fundusze Europejskie dla edukacji na Dolnym Śląsku</t>
  </si>
  <si>
    <t>30 kwietnia 2024</t>
  </si>
  <si>
    <t>21 maja 2024</t>
  </si>
  <si>
    <t>11 czerwca 2024</t>
  </si>
  <si>
    <t>30 maja 2024</t>
  </si>
  <si>
    <t>26 czerwca 2024</t>
  </si>
  <si>
    <t>18 kwietnia 2024</t>
  </si>
  <si>
    <t>10 maja 2024</t>
  </si>
  <si>
    <t>15 kwietnia 2024</t>
  </si>
  <si>
    <t>25 kwietnia 2024</t>
  </si>
  <si>
    <t>28 lutego 2024</t>
  </si>
  <si>
    <t xml:space="preserve">Inwestycje w działalność B+R oraz wdrażanie innowacji zwiększających potencjał RSI
</t>
  </si>
  <si>
    <t>27 października 2023</t>
  </si>
  <si>
    <t>FEDS.08.01</t>
  </si>
  <si>
    <t>formuła grantowa - granty skierowane do MŚP z terenu województwa, z wyłączeniem subregionu wałbrzyskiego (obszar objęty FST) ze względu na analogiczny nabór w działaniu 9.4</t>
  </si>
  <si>
    <t xml:space="preserve">formuła grantowa - granty skierowane do MŚP z terenu subregionu wałbrzyskiego </t>
  </si>
  <si>
    <t xml:space="preserve"> Inwestycje w infrastrukturę przedsiębiorstw ciepłowniczych, w tym sieci ciepłowniczych prowadzące do zmiany źródeł energii i ciepła na układy efektywne z wykorzystaniem OZE oraz ograniczania emisji gazów cieplarnianych.</t>
  </si>
  <si>
    <t>11 września 2023</t>
  </si>
  <si>
    <t>Budowa i rozbudowa instalacji wytwarzających energię elektryczną i/lub cieplną z odnawialnych źródeł energii:                                                                                                           
-  do produkcji zrównoważonego biometanu;
- dotyczących energii promieniowania słonecznego, geotermii, aerotermii/energii otoczenia, biomasy i biogazu, w których brakuje wsparcia operacyjnego lub gdy technologia ta jest niewystarczająco dojrzała (np. geotermia, perowskity) lub charakteryzuje się wyższym ryzykiem albo niższą rentownością w odniesieniu do powszechnie stosowanych technologii.
Budowa magazynów energii na potrzeby źródeł OZE (już istniejących lub finansowanych z innych środków), w tym magazynów, w których elementem uzupełniającym będzie budowa infrastruktury ładowania pojazdów elektrycznych zapewniającej niedyskryminacyjny dostęp dla wszystkich użytkowników</t>
  </si>
  <si>
    <t>wykorzystanie alokacji w działaniu w %</t>
  </si>
  <si>
    <t>4 stycznia 2024</t>
  </si>
  <si>
    <t>24 stycznia 2024</t>
  </si>
  <si>
    <t>wykorzystanie alokacji w działaniu łącznie (K i NK)</t>
  </si>
  <si>
    <t>Transformacja infrastruktury energetycznej Przedsiębiorstwa Energetyki Cieplnej S.A. w 
Wałbrzychu</t>
  </si>
  <si>
    <t>Priorytet 10 Pomoc techniczna EFRR</t>
  </si>
  <si>
    <t>Priorytet 11 Pomoc techniczna EFS+</t>
  </si>
  <si>
    <t>Działanie 10.01 Pomoc techniczna EFRR</t>
  </si>
  <si>
    <t>Działanie 11.01 Pomoc Techniczna EFS+</t>
  </si>
  <si>
    <t>18 września 2023</t>
  </si>
  <si>
    <t>19</t>
  </si>
  <si>
    <t>Priorytet 12 Pomoc techniczna FST</t>
  </si>
  <si>
    <t>Działanie 12.01 Pomoc Techniczna FST</t>
  </si>
  <si>
    <t>FEDS.12.01</t>
  </si>
  <si>
    <t>FEDS.11.01</t>
  </si>
  <si>
    <t>FEDS.10.01</t>
  </si>
  <si>
    <t>Przedsiębiorstwo Energetyki Cieplnej S.A. w Wałbrzychu</t>
  </si>
  <si>
    <t>15</t>
  </si>
  <si>
    <t>FEDS.01.02</t>
  </si>
  <si>
    <t>FEDS.01.03</t>
  </si>
  <si>
    <t>FEDS.01.05</t>
  </si>
  <si>
    <t>FEDS.02.03</t>
  </si>
  <si>
    <t>FEDS.02.05</t>
  </si>
  <si>
    <t>FEDS.07.09</t>
  </si>
  <si>
    <t>FEDS.09.04</t>
  </si>
  <si>
    <t>FEDS.01.01</t>
  </si>
  <si>
    <t>FEDS.01.04</t>
  </si>
  <si>
    <t>FEDS.02.01</t>
  </si>
  <si>
    <t>FEDS.02.02</t>
  </si>
  <si>
    <t>FEDS.02.04</t>
  </si>
  <si>
    <t>FEDS.02.07</t>
  </si>
  <si>
    <t>FEDS.05.02</t>
  </si>
  <si>
    <t>FEDS.07.03</t>
  </si>
  <si>
    <t>FEDS.07.04</t>
  </si>
  <si>
    <t>FEDS.07.05</t>
  </si>
  <si>
    <t>FEDS.07.07</t>
  </si>
  <si>
    <t>FEDS.08.02</t>
  </si>
  <si>
    <t>FEDS.09.01</t>
  </si>
  <si>
    <t>FEDS.09.02</t>
  </si>
  <si>
    <t>FEDS.09.03</t>
  </si>
  <si>
    <t>FEDS.09.05</t>
  </si>
  <si>
    <t>Duże przedsiębiorstwa, Instytucje odpowiedzialne za gospodarkę wodną, Instytucje rynku pracy, Jednostki organizacyjne działające w imieniu jednostek samorządu terytorialnego, Jednostki rządowe i samorządowe ochrony środowiska, Jednostki Samorządu Terytorialnego, Klastry, Kluby sportowe, centra sportu, Lokalne Grupy Działania, MŚP, Niepubliczne instytucje kultury, Niepubliczne podmioty integracji i pomocy społecznej, Organizacje pozarządowe, Partnerstwa instytucji pozarządowych, Podmioty ekonomii społecznej, Podmioty świadczące usługi publiczne w ramach realizacji obowiązków własnych jednostek samorządu terytorialnego, Pozarządowe organizacje turystyczne, Przedsiębiorstwa energetyczne, Przedsiębiorstwa gospodarujące odpadami, Spółki wodne, Uczelnie, Wspólnoty energetyczne, w tym klastry energii i spółdzielnie energetyczne, Wspólnoty, spółdzielnie mieszkaniowe i TBS, Zarządcy dróg publicznych</t>
  </si>
  <si>
    <t xml:space="preserve">
Brak możliwości wsparcia projektów grantowych
</t>
  </si>
  <si>
    <t>Jednostki organizacyjne działające w imieniu jednostek samorządu terytorialnego, Jednostki Samorządu Terytorialnego, Wspólnoty, spółdzielnie mieszkaniowe i TBS, Wspólnoty energetyczne, w tym klastry energii i spółdzielnie energetyczne, Podmioty świadczące usługi publiczne w ramach realizacji obowiązków własnych jednostek samorządu terytorialnego</t>
  </si>
  <si>
    <t>Aktywna integracja osób zagrożonych ubóstwem i wykluczonych społecznie oraz osób biernych zawodowo</t>
  </si>
  <si>
    <t>Działanie FEDS.01.01 Rozwój jednostek naukowych</t>
  </si>
  <si>
    <t>Działanie FEDS.01.02 Innowacyjne przedsiębiorstwa</t>
  </si>
  <si>
    <t>Działanie FEDS.01.03 Cyfryzacja usług publicznych</t>
  </si>
  <si>
    <t>Działanie FEDS.01.04 Wsparcie rozwoju MŚP</t>
  </si>
  <si>
    <t>Działanie FEDS.02.01  Efektywność energetyczna w budynkach publicznych</t>
  </si>
  <si>
    <t>Działanie FEDS.02.02 Efektywność energetyczna w budynkach mieszkalnych</t>
  </si>
  <si>
    <t>Działanie FEDS.02.04 Innowacje w OZE</t>
  </si>
  <si>
    <t>Działanie FEDS.02.07 Ochrona przyrody i klimatu</t>
  </si>
  <si>
    <t>Działanie FEDS.05.02 Kultura i turystyka</t>
  </si>
  <si>
    <t xml:space="preserve">Działanie FEDS.07.03 Równe szanse </t>
  </si>
  <si>
    <t>Działanie FEDS.07.04 Adaptacja do zmian na rynku pracy</t>
  </si>
  <si>
    <t>Działanie FEDS.07.05  Aktywna integracja</t>
  </si>
  <si>
    <t>Działanie FEDS.07.07 Rozwój usług społecznych i zdrowotnych</t>
  </si>
  <si>
    <t xml:space="preserve">Działanie FEDS.07.09 Aktywizacja osób na rynku pracy </t>
  </si>
  <si>
    <t>Działanie FEDS.08.01 Dostęp do edukacji</t>
  </si>
  <si>
    <t>Działanie FEDS.08.02 Uczenie się przez całe życie</t>
  </si>
  <si>
    <t>Działanie FEDS.09.01 Transformacja społeczna</t>
  </si>
  <si>
    <t>Działanie FEDS.09.02 Transformacja infrastruktury społecznej i edukacyjnej</t>
  </si>
  <si>
    <t>Działanie FEDS.09.03 Transformacja w edukacji</t>
  </si>
  <si>
    <t>Działanie FEDS.09.04 Transformacja gospodarcza</t>
  </si>
  <si>
    <t>Działanie FEDS.09.05 Transformacja środowiskowa</t>
  </si>
  <si>
    <t>Działanie FEDS.02.05 Instrumenty finansowe na OZE</t>
  </si>
  <si>
    <t>Działanie FEDS.02.03 Instrumenty finansowe na efektywność energetyczną</t>
  </si>
  <si>
    <t>Działanie FEDS.01.05 Instrumenty finansowe dla MŚP</t>
  </si>
  <si>
    <t>Duże przedsiębiorstwa, Jednostki Samorządu Terytorialnego, Kościoły i związki wyznaniowe, MŚP, Organizacje pozarządowe, Ośrodki kształcenia dorosłych, Przedszkola i inne formy wychowania przedszkolnego, Szkoły i inne placówki systemu oświaty, Jednostki naukowe, Organizacje zrzeszające pracodawców, Niepubliczne instytucje kultury, Uczelnie, Instytucje rynku pracy, Jednostki organizacyjne działające w imieniu jednostek samorządu terytorialnego</t>
  </si>
  <si>
    <t>Duże przedsiębiorstwa, Jednostki Samorządu Terytorialnego, Kościoły i związki wyznaniowe, MŚP, Organizacje pozarządowe, Ośrodki kształcenia dorosłych, Szkoły i inne placówki systemu oświaty,  Jednostki naukowe, Organizacje zrzeszające pracodawców, Niepubliczne instytucje kultury, Uczelnie, Instytucje rynku pracy, Jednostki organizacyjne działające w imieniu jednostek samorządu terytorialnego</t>
  </si>
  <si>
    <t>Jednostki Samorządu Terytorialnego, Kościoły i związki wyznaniowe, Organizacje pozarządowe, Przedszkola i inne formy wychowania przedszkolnego, Niepubliczne instytucje kultury, Jednostki organizacyjne działające w imieniu jednostek samorządu terytorialnego, szkoły i inne placówki systemu oświaty</t>
  </si>
  <si>
    <t>10 lipca 2024</t>
  </si>
  <si>
    <t>Wsparcie inwestycji w:
alternatywne źródła energii (w tym instalację PV i pompy ciepła), także w zakresie prosumenckim,
tworzenie magazynów energii także jako samodzielnych inwestycji,
stacje ładowania pojazdów elektrycznych wykorzystujące energię z danego źródła/magazynu energii,
przebudowie sieci umożliwiającej odbiór energii z OZE,
rozwój spółdzielni energetycznych, klastrów energii odnawialnej oraz innych mechanizmów wytwarzania i bilansowania energii z OZE (społeczności energetycznych działających w zakresie OZE).</t>
  </si>
  <si>
    <t>Wsparcie w zakresie równego traktowania i niedyskryminacji
Wsparcie dzieci i młodzieży w wieku szkolnym w zakresie zapobiegania dyskryminacji i przemocy
Wsparcia dialogu społecznego i budowania zdolności partnerów społecznych
Budowanie zdolności organizacji społeczeństwa obywatelskiego
Inicjatywy lokalne w zakresie zapobiegania dyskryminacji i przemocy</t>
  </si>
  <si>
    <t>W ramach naboru przewidziano pulę 1 450 000 EUR dla powiatu zgorzeleckiego</t>
  </si>
  <si>
    <t>JST w tym związki i stowarzyszenia JST, jednostki organizacyjne działające w imieniu JST, podmioty świadczące usługi publiczne w ramach realizacji obowiązków własnych JST, organizacje pozarządowe, LGD, podmioty ekonomii społecznej, uczelnie, instytucje rynku pracy</t>
  </si>
  <si>
    <t>Renowacja zwiększająca efektywność energetyczną budynków infrastruktury publicznej 
(budynki publiczne to budynki JST, jednostek organizacyjnych JST, instytucji rynku pracy, uczelni. Ponadto budynki organizacji pozarządowych i LGD prowadzących działalność pożytku publicznego (zgodnie z ustawą o działalności pożytku publicznego i wolontariacie) oraz podmiotów ekonomii społecznej (określonych w ustawie o ekonomii społecznej). Jako budynki publiczne rozumiane są również budynki zamieszkania zbiorowego</t>
  </si>
  <si>
    <t xml:space="preserve">Brak możliwość wsparcia projektów grantowych (tego rodzaju projekty będą co do zasady wspierane w ramach ZIT)
</t>
  </si>
  <si>
    <t xml:space="preserve">Województwo Dolnośląskie,Urząd Marszałkowski Województwa Dolnośląskiego </t>
  </si>
  <si>
    <t xml:space="preserve">Województwo Dolnośląskie, Urząd Marszałkowski Województwa Dolnośląskiego </t>
  </si>
  <si>
    <t>Województwo Dolnośląskie, Dolnośląski Wojewódzki Urząd Pracy</t>
  </si>
  <si>
    <t>Województwo Dolnośląskie, Dolnośląska Instytucja Pośrednicząca</t>
  </si>
  <si>
    <t>Wyłącznie trasy zawarte w  „Koncepcji sieci głównych tras rowerowych województwa dolnośląskiego”;
Obligatoryjna opinia IRT załączana do wniosku o dofinansowanie, potwierdzająca zgodność przebiegu trasy objętej projektem z trasą przebiegu cyklostrady;
Obligatoryjna opinia IRT załączana do wniosku o dofinansowanie, potwierdzająca m.in. zgodność projektu z Dolnośląską Polityką Rowerową - Standardami projektowymi i wykonawczymi dla infrastruktury rowerowej województwa dolnośląskiego lub wskazująca, że inwestycja będąca przedmiotem projektu zawiera rozwiązania nie w pełni zgodne ze Standardami projektowymi i wykonawczymi dla infrastruktury rowerowej województwa dolnośląskiego, jednak uzyskała pozytywną opinię IRT w tym zakresie;
Nie będą dofinansowane projekty polegające wyłącznie na oznakowaniu szlaków rowerowych.</t>
  </si>
  <si>
    <t>FEDS 05.02</t>
  </si>
  <si>
    <t>7 sierpnia 2023</t>
  </si>
  <si>
    <t>Teatr Polski we Wrocławiu</t>
  </si>
  <si>
    <t>Instytucje kultury o znaczeniu regionalnym, prowadzone lub współprowadzone przez samorząd województwa</t>
  </si>
  <si>
    <t>Modernizacja Teatru Polskiego we Wrocławiu - Scena Główna</t>
  </si>
  <si>
    <t>1 grudnia 2023</t>
  </si>
  <si>
    <t>11 grudnia 2023</t>
  </si>
  <si>
    <t>Modernizacja Sceny Kameralnej Teatru Polskiego we Wrocławiu wraz z zakupem niezbędnego wyposażenia w celu uzyskania niższej energochłonności obiektu</t>
  </si>
  <si>
    <t>30 sierpnia 2023</t>
  </si>
  <si>
    <t>Transformacja cyfrowa administracji publicznej szczebla wojewódzkiego poprzez zwiększenie cyfrowych zasobów informacyjnych oraz e-usług publicznych Geoportalu Dolny Śląsk</t>
  </si>
  <si>
    <t>Samorząd Województwa Dolnośląskiego</t>
  </si>
  <si>
    <t>28 sierpnia 2023</t>
  </si>
  <si>
    <t>4</t>
  </si>
  <si>
    <t>Priorytet 8 Fundusze europejskie dla edukacji na Dolnym Śląsku</t>
  </si>
  <si>
    <t>26 października 2023</t>
  </si>
  <si>
    <t>17 listopada 2023</t>
  </si>
  <si>
    <t xml:space="preserve">Rozwój kształcenia ogólnego i zawodowego:
Szansa dla wszystkich - program podniesienia wyników maturalnych uczniów dolnośląskich szkół
</t>
  </si>
  <si>
    <t>31 października 2023</t>
  </si>
  <si>
    <t>7 listopada 2023</t>
  </si>
  <si>
    <t>Rozwój kształcenia ogólnego i zawodowego:
Dolnośląski Program Stypendialny dla uczniów szczególnie uzdolnionych w zakresie przedmiotów ścisłych</t>
  </si>
  <si>
    <t>Województwo Dolnośląskie - Departament Spraw Społecznych                i Rynku Pracy</t>
  </si>
  <si>
    <t>Województwo Dolnośląskie - Departament Spraw Społecznych               i Rynku Pracy</t>
  </si>
  <si>
    <t>11 sierpnia 2023</t>
  </si>
  <si>
    <t>Rozwój usług świadczonych w społeczności lokalnej
Tworzenie i rozwój CUS
Rozwój mieszkalnictwa
Deinstytucjonalizacja podmiotów realizujących wsparcie całodobowe
Wparcie gospodarstw opiekuńczych
Wsparcie dla kadr instytucji pomocy i integracji społecznej
Wsparcie kadr systemu opieki długoterminowej</t>
  </si>
  <si>
    <t>4 września 2023</t>
  </si>
  <si>
    <t>15 września 2023</t>
  </si>
  <si>
    <t>29 września 2023</t>
  </si>
  <si>
    <t>Harmonogram naborów  w ramach Programu Fundusze Europejskie dla Dolnego Śląska 2021-2027 na kolejnych 12 miesięcy
Przyjęty Uchwałą ZWD nr 7168/VI/23 dnia 3 lipca 2023 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</si>
</sst>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  <numFmt numFmtId="166" formatCode="yyyy\-mm\-dd;@"/>
    <numFmt numFmtId="167" formatCode="#,##0.0000"/>
    <numFmt numFmtId="168" formatCode="[$-415]d\ mmmm\ yyyy;@"/>
  </numFmts>
  <fonts count="2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4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zcionka tekstu podstawowego"/>
      <family val="2"/>
      <charset val="238"/>
    </font>
    <font>
      <sz val="12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2"/>
      <color rgb="FFFF0000"/>
      <name val="Czcionka tekstu podstawowego"/>
      <family val="2"/>
      <charset val="238"/>
    </font>
    <font>
      <sz val="11"/>
      <color theme="4"/>
      <name val="Czcionka tekstu podstawowego"/>
      <family val="2"/>
      <charset val="238"/>
    </font>
    <font>
      <b/>
      <u/>
      <sz val="12"/>
      <name val="Arial"/>
      <family val="2"/>
      <charset val="238"/>
    </font>
    <font>
      <sz val="12"/>
      <color rgb="FF00B05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3">
    <xf numFmtId="0" fontId="0" fillId="0" borderId="0" xfId="0"/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1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6" fillId="0" borderId="1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66" fontId="8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49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8" fillId="0" borderId="0" xfId="0" applyFont="1"/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3" fontId="14" fillId="0" borderId="0" xfId="0" applyNumberFormat="1" applyFont="1"/>
    <xf numFmtId="3" fontId="12" fillId="0" borderId="0" xfId="0" applyNumberFormat="1" applyFont="1"/>
    <xf numFmtId="3" fontId="12" fillId="0" borderId="0" xfId="0" applyNumberFormat="1" applyFont="1" applyAlignment="1">
      <alignment horizontal="center" vertical="center"/>
    </xf>
    <xf numFmtId="3" fontId="15" fillId="0" borderId="0" xfId="0" applyNumberFormat="1" applyFont="1"/>
    <xf numFmtId="165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right" vertical="center" indent="2"/>
    </xf>
    <xf numFmtId="3" fontId="13" fillId="0" borderId="0" xfId="1" applyNumberFormat="1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7" fillId="0" borderId="0" xfId="0" applyFont="1"/>
    <xf numFmtId="0" fontId="18" fillId="0" borderId="1" xfId="0" applyFont="1" applyBorder="1"/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0" fontId="11" fillId="0" borderId="5" xfId="0" applyFont="1" applyBorder="1"/>
    <xf numFmtId="0" fontId="19" fillId="0" borderId="0" xfId="0" applyFont="1"/>
    <xf numFmtId="1" fontId="7" fillId="2" borderId="1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Alignment="1">
      <alignment horizontal="center" vertical="center"/>
    </xf>
    <xf numFmtId="9" fontId="8" fillId="2" borderId="15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8" fillId="2" borderId="2" xfId="0" applyNumberFormat="1" applyFont="1" applyFill="1" applyBorder="1" applyAlignment="1">
      <alignment horizontal="center" vertical="center" wrapText="1"/>
    </xf>
    <xf numFmtId="10" fontId="8" fillId="2" borderId="2" xfId="7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/>
    </xf>
    <xf numFmtId="10" fontId="8" fillId="2" borderId="15" xfId="7" applyNumberFormat="1" applyFont="1" applyFill="1" applyBorder="1" applyAlignment="1">
      <alignment horizontal="center" vertical="center" wrapText="1"/>
    </xf>
    <xf numFmtId="10" fontId="8" fillId="2" borderId="3" xfId="7" applyNumberFormat="1" applyFont="1" applyFill="1" applyBorder="1" applyAlignment="1">
      <alignment horizontal="center" vertical="center" wrapText="1"/>
    </xf>
    <xf numFmtId="10" fontId="8" fillId="2" borderId="15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/>
    <xf numFmtId="3" fontId="8" fillId="0" borderId="9" xfId="0" applyNumberFormat="1" applyFont="1" applyBorder="1" applyAlignment="1">
      <alignment horizontal="center" vertical="center" wrapText="1"/>
    </xf>
    <xf numFmtId="10" fontId="8" fillId="2" borderId="1" xfId="7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0" fontId="11" fillId="2" borderId="15" xfId="0" applyNumberFormat="1" applyFont="1" applyFill="1" applyBorder="1" applyAlignment="1">
      <alignment horizontal="center" vertical="center" wrapText="1"/>
    </xf>
    <xf numFmtId="10" fontId="11" fillId="2" borderId="3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17" fontId="8" fillId="0" borderId="1" xfId="0" quotePrefix="1" applyNumberFormat="1" applyFont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5" fontId="8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19" fillId="3" borderId="0" xfId="0" applyFont="1" applyFill="1"/>
    <xf numFmtId="0" fontId="17" fillId="3" borderId="0" xfId="0" applyFont="1" applyFill="1"/>
    <xf numFmtId="167" fontId="7" fillId="3" borderId="12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67" fontId="7" fillId="3" borderId="0" xfId="0" applyNumberFormat="1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0" fontId="14" fillId="2" borderId="1" xfId="7" applyNumberFormat="1" applyFont="1" applyFill="1" applyBorder="1" applyAlignment="1">
      <alignment horizontal="center" vertical="center"/>
    </xf>
    <xf numFmtId="10" fontId="8" fillId="2" borderId="2" xfId="0" applyNumberFormat="1" applyFont="1" applyFill="1" applyBorder="1" applyAlignment="1">
      <alignment horizontal="center" wrapText="1"/>
    </xf>
    <xf numFmtId="10" fontId="8" fillId="2" borderId="15" xfId="0" applyNumberFormat="1" applyFont="1" applyFill="1" applyBorder="1" applyAlignment="1">
      <alignment horizontal="center" vertical="top" wrapText="1"/>
    </xf>
    <xf numFmtId="3" fontId="8" fillId="2" borderId="3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10" fontId="0" fillId="2" borderId="15" xfId="0" applyNumberFormat="1" applyFill="1" applyBorder="1" applyAlignment="1">
      <alignment horizontal="center" wrapText="1"/>
    </xf>
    <xf numFmtId="10" fontId="0" fillId="2" borderId="3" xfId="0" applyNumberFormat="1" applyFill="1" applyBorder="1" applyAlignment="1">
      <alignment horizontal="center" wrapText="1"/>
    </xf>
    <xf numFmtId="10" fontId="8" fillId="2" borderId="15" xfId="0" applyNumberFormat="1" applyFont="1" applyFill="1" applyBorder="1" applyAlignment="1">
      <alignment horizontal="center" wrapText="1"/>
    </xf>
    <xf numFmtId="10" fontId="8" fillId="2" borderId="3" xfId="0" applyNumberFormat="1" applyFont="1" applyFill="1" applyBorder="1" applyAlignment="1">
      <alignment horizontal="center" wrapText="1"/>
    </xf>
    <xf numFmtId="10" fontId="8" fillId="2" borderId="2" xfId="7" applyNumberFormat="1" applyFont="1" applyFill="1" applyBorder="1" applyAlignment="1">
      <alignment horizontal="center" wrapText="1"/>
    </xf>
    <xf numFmtId="10" fontId="8" fillId="2" borderId="3" xfId="7" applyNumberFormat="1" applyFont="1" applyFill="1" applyBorder="1" applyAlignment="1">
      <alignment horizontal="center" wrapText="1"/>
    </xf>
    <xf numFmtId="3" fontId="8" fillId="2" borderId="15" xfId="0" applyNumberFormat="1" applyFont="1" applyFill="1" applyBorder="1" applyAlignment="1">
      <alignment horizontal="center" wrapText="1"/>
    </xf>
    <xf numFmtId="9" fontId="9" fillId="2" borderId="0" xfId="0" applyNumberFormat="1" applyFont="1" applyFill="1" applyAlignment="1">
      <alignment horizontal="center" vertical="center"/>
    </xf>
    <xf numFmtId="10" fontId="21" fillId="2" borderId="2" xfId="0" applyNumberFormat="1" applyFont="1" applyFill="1" applyBorder="1" applyAlignment="1">
      <alignment horizontal="center" wrapText="1"/>
    </xf>
    <xf numFmtId="10" fontId="21" fillId="2" borderId="2" xfId="0" applyNumberFormat="1" applyFont="1" applyFill="1" applyBorder="1" applyAlignment="1">
      <alignment horizontal="center" vertical="center" wrapText="1"/>
    </xf>
    <xf numFmtId="10" fontId="21" fillId="2" borderId="15" xfId="7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0" fontId="0" fillId="2" borderId="3" xfId="0" applyNumberForma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3" fontId="24" fillId="0" borderId="3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0" xfId="0" applyFont="1"/>
    <xf numFmtId="49" fontId="24" fillId="0" borderId="1" xfId="0" applyNumberFormat="1" applyFont="1" applyBorder="1" applyAlignment="1">
      <alignment horizontal="center" vertical="center" wrapText="1"/>
    </xf>
    <xf numFmtId="49" fontId="24" fillId="0" borderId="1" xfId="0" quotePrefix="1" applyNumberFormat="1" applyFont="1" applyBorder="1" applyAlignment="1">
      <alignment horizontal="center" vertical="center" wrapText="1"/>
    </xf>
    <xf numFmtId="10" fontId="24" fillId="2" borderId="2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10" fontId="8" fillId="2" borderId="2" xfId="0" applyNumberFormat="1" applyFont="1" applyFill="1" applyBorder="1" applyAlignment="1">
      <alignment horizontal="center" vertical="center" wrapText="1"/>
    </xf>
    <xf numFmtId="10" fontId="0" fillId="2" borderId="3" xfId="0" applyNumberForma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0" fontId="24" fillId="0" borderId="1" xfId="7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</cellXfs>
  <cellStyles count="11">
    <cellStyle name="Dziesiętny 2" xfId="4" xr:uid="{00000000-0005-0000-0000-000001000000}"/>
    <cellStyle name="Dziesiętny 3" xfId="2" xr:uid="{00000000-0005-0000-0000-000002000000}"/>
    <cellStyle name="Normalny" xfId="0" builtinId="0"/>
    <cellStyle name="Normalny 2" xfId="6" xr:uid="{00000000-0005-0000-0000-000004000000}"/>
    <cellStyle name="Procentowy" xfId="7" builtinId="5"/>
    <cellStyle name="Walutowy [0]" xfId="1" builtinId="7"/>
    <cellStyle name="Walutowy [0] 2" xfId="8" xr:uid="{38E9E003-1C4E-4AA1-A8BE-7345BABE4AED}"/>
    <cellStyle name="Walutowy 2" xfId="5" xr:uid="{00000000-0005-0000-0000-000006000000}"/>
    <cellStyle name="Walutowy 2 2" xfId="10" xr:uid="{6EA254EA-77BB-405D-ABC8-B03F10C01C66}"/>
    <cellStyle name="Walutowy 3" xfId="3" xr:uid="{00000000-0005-0000-0000-000007000000}"/>
    <cellStyle name="Walutowy 3 2" xfId="9" xr:uid="{8783520C-87E9-413B-92D9-F540D2E56E1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1469571</xdr:colOff>
      <xdr:row>1</xdr:row>
      <xdr:rowOff>176894</xdr:rowOff>
    </xdr:from>
    <xdr:to>
      <xdr:col>11</xdr:col>
      <xdr:colOff>1087358</xdr:colOff>
      <xdr:row>6</xdr:row>
      <xdr:rowOff>168720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0BC9D4B-D767-8E59-5C96-2197F110B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80714" y="408215"/>
          <a:ext cx="11583404" cy="1152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1366044</xdr:colOff>
      <xdr:row>1</xdr:row>
      <xdr:rowOff>186531</xdr:rowOff>
    </xdr:from>
    <xdr:to>
      <xdr:col>10</xdr:col>
      <xdr:colOff>3452953</xdr:colOff>
      <xdr:row>7</xdr:row>
      <xdr:rowOff>11115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6AE2E9E-93FF-46E7-840D-105E0FE5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0044" y="408781"/>
          <a:ext cx="11579839" cy="1154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DPE\AAAA%202021-2027%20NAJNOWSZA%20PERSPEKTYWA\Harmonogram%20nabor&#243;w%20FEDS%20%20na%20ZWD%20-%202023\Zmiana%20Harmonogramu%20FEDS%202021-2027%20ZWD%20-%20czerwiec%202023\Kopia%20zestawienie%20-%20harmonogram%20EFS%20%20wykorzystanie%20&#347;rodk&#243;w.xlsx" TargetMode="External"/><Relationship Id="rId1" Type="http://schemas.openxmlformats.org/officeDocument/2006/relationships/externalLinkPath" Target="file:///\\magazyn\WZRPO\DPE\AAAA%202021-2027%20NAJNOWSZA%20PERSPEKTYWA\Harmonogram%20nabor&#243;w%20FEDS%20%20na%20ZWD%20-%202023\Zmiana%20Harmonogramu%20FEDS%202021-2027%20ZWD%20-%20czerwiec%202023\Kopia%20zestawienie%20-%20harmonogram%20EFS%20%20wykorzystanie%20&#347;rodk&#243;w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DPE\AAAA%202021-2027%20NAJNOWSZA%20PERSPEKTYWA\Harmonogram%20nabor&#243;w%20FEDS%20%20na%20ZWD%20-%202023\Zmiana%20Harmonogramu%20FEDS%202021-2027%20ZWD%20-%20czerwiec%202023\Zestawienie%20harmonogram%20EFS%20%20wykorzystanie%20&#347;rodk&#243;w.xlsx" TargetMode="External"/><Relationship Id="rId1" Type="http://schemas.openxmlformats.org/officeDocument/2006/relationships/externalLinkPath" Target="/DPE/AAAA%202021-2027%20NAJNOWSZA%20PERSPEKTYWA/Harmonogram%20nabor&#243;w%20FEDS%20%20na%20ZWD%20-%202023/Zmiana%20Harmonogramu%20FEDS%202021-2027%20ZWD%20-%20Lipiec%202023/Zestawienie%20harmonogram%20EFS%20%20wykorzystanie%20&#347;rodk&#243;w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DPE\AAAA%202021-2027%20NAJNOWSZA%20PERSPEKTYWA\Harmonogram%20nabor&#243;w%20FEDS%20%20na%20ZWD%20-%202023\Zmiana%20Harmonogramu%20FEDS%202021-2027%20ZWD%20-%20czerwiec%202023\Kopia%20zestawienie%20-%20harmonogram%20EFS%20%20wykorzystanie%20&#347;rodk&#243;w.xlsx" TargetMode="External"/><Relationship Id="rId1" Type="http://schemas.openxmlformats.org/officeDocument/2006/relationships/externalLinkPath" Target="/DPE/AAAA%202021-2027%20NAJNOWSZA%20PERSPEKTYWA/Harmonogram%20nabor&#243;w%20FEDS%20%20na%20ZWD%20-%202023/Zmiana%20Harmonogramu%20FEDS%202021-2027%20ZWD%20-%20czerwiec%202023/Kopia%20zestawienie%20-%20harmonogram%20EFS%20%20wykorzystanie%20&#347;rodk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estawienie "/>
    </sheetNames>
    <sheetDataSet>
      <sheetData sheetId="0" refreshError="1">
        <row r="7">
          <cell r="F7">
            <v>1</v>
          </cell>
        </row>
        <row r="8">
          <cell r="D8">
            <v>1</v>
          </cell>
        </row>
        <row r="9">
          <cell r="D9">
            <v>0.8548007019514865</v>
          </cell>
        </row>
        <row r="12">
          <cell r="D12">
            <v>0.57003189352804629</v>
          </cell>
        </row>
        <row r="14">
          <cell r="D14">
            <v>0.58010176861952378</v>
          </cell>
        </row>
        <row r="17">
          <cell r="D17">
            <v>0.43043746896296259</v>
          </cell>
        </row>
        <row r="18">
          <cell r="D18">
            <v>0.41734946807899553</v>
          </cell>
        </row>
        <row r="21">
          <cell r="D21">
            <v>1</v>
          </cell>
        </row>
        <row r="22">
          <cell r="D22">
            <v>1</v>
          </cell>
        </row>
        <row r="24">
          <cell r="F24">
            <v>0.40237327347798096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estawienie "/>
    </sheetNames>
    <sheetDataSet>
      <sheetData sheetId="0">
        <row r="10">
          <cell r="D10">
            <v>0.23459291108098818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estawienie "/>
    </sheetNames>
    <sheetDataSet>
      <sheetData sheetId="0">
        <row r="7">
          <cell r="F7">
            <v>1</v>
          </cell>
        </row>
        <row r="17">
          <cell r="F17">
            <v>0.10782440385861912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330FA-68F7-4E00-A867-68E11F58D3B5}">
  <sheetPr>
    <pageSetUpPr fitToPage="1"/>
  </sheetPr>
  <dimension ref="A1:BL1320"/>
  <sheetViews>
    <sheetView tabSelected="1" zoomScale="70" zoomScaleNormal="70" zoomScalePageLayoutView="80" workbookViewId="0">
      <pane ySplit="1" topLeftCell="A2" activePane="bottomLeft" state="frozen"/>
      <selection pane="bottomLeft" activeCell="F9" sqref="F9:I9"/>
    </sheetView>
  </sheetViews>
  <sheetFormatPr defaultColWidth="9" defaultRowHeight="18"/>
  <cols>
    <col min="1" max="1" width="6.625" style="70" customWidth="1"/>
    <col min="2" max="2" width="15.625" style="20" customWidth="1"/>
    <col min="3" max="3" width="23.375" style="51" customWidth="1"/>
    <col min="4" max="4" width="19.25" style="52" customWidth="1"/>
    <col min="5" max="5" width="20.5" style="53" customWidth="1"/>
    <col min="6" max="6" width="42.625" style="53" customWidth="1"/>
    <col min="7" max="7" width="66.125" style="52" customWidth="1"/>
    <col min="8" max="8" width="23.625" style="58" customWidth="1"/>
    <col min="9" max="9" width="24.5" style="59" customWidth="1"/>
    <col min="10" max="10" width="13.625" style="76" hidden="1" customWidth="1"/>
    <col min="11" max="11" width="12.625" style="130" hidden="1" customWidth="1"/>
    <col min="12" max="12" width="45.5" style="55" customWidth="1"/>
    <col min="13" max="13" width="31.375" style="55" customWidth="1"/>
    <col min="14" max="14" width="26.375" style="56" customWidth="1"/>
    <col min="15" max="15" width="51.125" style="57" customWidth="1"/>
    <col min="17" max="17" width="18" style="48" customWidth="1"/>
    <col min="18" max="21" width="12.125" style="48" bestFit="1" customWidth="1"/>
    <col min="22" max="22" width="13.75" style="48" bestFit="1" customWidth="1"/>
    <col min="23" max="16384" width="9" style="48"/>
  </cols>
  <sheetData>
    <row r="1" spans="1:15" s="5" customFormat="1">
      <c r="A1" s="68"/>
      <c r="B1" s="119"/>
      <c r="C1" s="119"/>
      <c r="D1" s="119"/>
      <c r="E1" s="119"/>
      <c r="F1" s="1"/>
      <c r="G1" s="1"/>
      <c r="H1" s="19"/>
      <c r="I1" s="2"/>
      <c r="J1" s="2"/>
      <c r="K1" s="143"/>
      <c r="L1" s="3"/>
      <c r="M1" s="3"/>
      <c r="N1" s="4" t="s">
        <v>7</v>
      </c>
      <c r="O1" s="105">
        <v>4.4485000000000001</v>
      </c>
    </row>
    <row r="2" spans="1:15" s="5" customFormat="1">
      <c r="A2" s="69"/>
      <c r="B2" s="20"/>
      <c r="C2" s="6"/>
      <c r="D2" s="6"/>
      <c r="E2" s="6"/>
      <c r="F2" s="7"/>
      <c r="G2" s="7"/>
      <c r="H2" s="21"/>
      <c r="I2" s="8"/>
      <c r="J2" s="8"/>
      <c r="K2" s="143"/>
      <c r="L2" s="9"/>
      <c r="M2" s="9"/>
      <c r="N2" s="7"/>
      <c r="O2" s="10"/>
    </row>
    <row r="3" spans="1:15" s="5" customFormat="1">
      <c r="A3" s="69"/>
      <c r="B3" s="20"/>
      <c r="C3" s="6"/>
      <c r="D3" s="6"/>
      <c r="E3" s="6"/>
      <c r="F3" s="7"/>
      <c r="G3" s="7"/>
      <c r="H3" s="21"/>
      <c r="I3" s="8"/>
      <c r="J3" s="8"/>
      <c r="K3" s="143"/>
      <c r="L3" s="9"/>
      <c r="M3" s="9"/>
      <c r="N3" s="7"/>
      <c r="O3" s="10"/>
    </row>
    <row r="4" spans="1:15" s="5" customFormat="1">
      <c r="A4" s="69"/>
      <c r="B4" s="20"/>
      <c r="C4" s="6"/>
      <c r="D4" s="6"/>
      <c r="E4" s="6"/>
      <c r="F4" s="7"/>
      <c r="G4" s="7"/>
      <c r="H4" s="21"/>
      <c r="I4" s="8"/>
      <c r="J4" s="8"/>
      <c r="K4" s="143"/>
      <c r="L4" s="9"/>
      <c r="M4" s="9"/>
      <c r="N4" s="7"/>
      <c r="O4" s="10"/>
    </row>
    <row r="5" spans="1:15" s="5" customFormat="1">
      <c r="A5" s="69"/>
      <c r="B5" s="20"/>
      <c r="C5" s="6"/>
      <c r="D5" s="6"/>
      <c r="E5" s="6"/>
      <c r="F5" s="7"/>
      <c r="G5" s="7"/>
      <c r="H5" s="21"/>
      <c r="I5" s="8"/>
      <c r="J5" s="8"/>
      <c r="K5" s="143"/>
      <c r="L5" s="9"/>
      <c r="M5" s="9"/>
      <c r="N5" s="7"/>
      <c r="O5" s="10"/>
    </row>
    <row r="6" spans="1:15" s="5" customFormat="1">
      <c r="A6" s="69"/>
      <c r="B6" s="20"/>
      <c r="C6" s="6"/>
      <c r="D6" s="6"/>
      <c r="E6" s="6"/>
      <c r="F6" s="7"/>
      <c r="G6" s="7"/>
      <c r="H6" s="21"/>
      <c r="I6" s="8"/>
      <c r="J6" s="8"/>
      <c r="K6" s="143"/>
      <c r="L6" s="9"/>
      <c r="M6" s="9"/>
      <c r="N6" s="7"/>
      <c r="O6" s="10"/>
    </row>
    <row r="7" spans="1:15" s="5" customFormat="1">
      <c r="A7" s="69"/>
      <c r="B7" s="20"/>
      <c r="C7" s="6"/>
      <c r="D7" s="6"/>
      <c r="E7" s="6"/>
      <c r="F7" s="7"/>
      <c r="G7" s="7"/>
      <c r="H7" s="21"/>
      <c r="I7" s="8"/>
      <c r="J7" s="8"/>
      <c r="K7" s="143"/>
      <c r="L7" s="9"/>
      <c r="M7" s="9"/>
      <c r="N7" s="7"/>
      <c r="O7" s="10"/>
    </row>
    <row r="8" spans="1:15" s="5" customFormat="1">
      <c r="A8" s="69"/>
      <c r="B8" s="20"/>
      <c r="C8" s="6"/>
      <c r="D8" s="6"/>
      <c r="E8" s="6"/>
      <c r="F8" s="7"/>
      <c r="G8" s="7"/>
      <c r="H8" s="21"/>
      <c r="I8" s="8"/>
      <c r="J8" s="8"/>
      <c r="K8" s="143"/>
      <c r="L8" s="9"/>
      <c r="M8" s="9"/>
      <c r="N8" s="7"/>
      <c r="O8" s="10"/>
    </row>
    <row r="9" spans="1:15" s="5" customFormat="1" ht="40.5" customHeight="1">
      <c r="A9" s="149"/>
      <c r="B9" s="151"/>
      <c r="C9" s="123"/>
      <c r="D9" s="123"/>
      <c r="E9" s="123"/>
      <c r="F9" s="171" t="s">
        <v>342</v>
      </c>
      <c r="G9" s="172"/>
      <c r="H9" s="172"/>
      <c r="I9" s="172"/>
      <c r="J9" s="123"/>
      <c r="K9" s="147"/>
      <c r="L9" s="123"/>
      <c r="M9" s="123"/>
      <c r="N9" s="123"/>
      <c r="O9" s="124"/>
    </row>
    <row r="10" spans="1:15" s="5" customFormat="1">
      <c r="A10" s="69"/>
      <c r="B10" s="20"/>
      <c r="C10" s="6"/>
      <c r="D10" s="6"/>
      <c r="E10" s="6"/>
      <c r="F10" s="7"/>
      <c r="G10" s="7"/>
      <c r="H10" s="21"/>
      <c r="I10" s="8"/>
      <c r="J10" s="8"/>
      <c r="K10" s="143"/>
      <c r="L10" s="9"/>
      <c r="M10" s="9"/>
      <c r="N10" s="7"/>
      <c r="O10" s="10"/>
    </row>
    <row r="11" spans="1:15" ht="15.75" customHeight="1">
      <c r="A11" s="120" t="s">
        <v>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48"/>
      <c r="L11" s="121"/>
      <c r="M11" s="121"/>
      <c r="N11" s="121"/>
      <c r="O11" s="122"/>
    </row>
    <row r="12" spans="1:15" s="49" customFormat="1" ht="30" customHeight="1">
      <c r="A12" s="149"/>
      <c r="B12" s="123"/>
      <c r="C12" s="123"/>
      <c r="D12" s="123"/>
      <c r="E12" s="123"/>
      <c r="F12" s="123"/>
      <c r="G12" s="123" t="s">
        <v>147</v>
      </c>
      <c r="H12" s="123"/>
      <c r="I12" s="123"/>
      <c r="J12" s="123"/>
      <c r="K12" s="142"/>
      <c r="L12" s="123"/>
      <c r="M12" s="123"/>
      <c r="N12" s="123"/>
      <c r="O12" s="124"/>
    </row>
    <row r="13" spans="1:15" s="37" customFormat="1" ht="94.5" customHeight="1">
      <c r="A13" s="22" t="s">
        <v>0</v>
      </c>
      <c r="B13" s="11" t="s">
        <v>14</v>
      </c>
      <c r="C13" s="12" t="s">
        <v>1</v>
      </c>
      <c r="D13" s="23" t="s">
        <v>11</v>
      </c>
      <c r="E13" s="23" t="s">
        <v>10</v>
      </c>
      <c r="F13" s="23" t="s">
        <v>12</v>
      </c>
      <c r="G13" s="23" t="s">
        <v>13</v>
      </c>
      <c r="H13" s="24" t="s">
        <v>2</v>
      </c>
      <c r="I13" s="25" t="s">
        <v>8</v>
      </c>
      <c r="J13" s="75" t="s">
        <v>231</v>
      </c>
      <c r="K13" s="75" t="s">
        <v>234</v>
      </c>
      <c r="L13" s="23" t="s">
        <v>3</v>
      </c>
      <c r="M13" s="23" t="s">
        <v>4</v>
      </c>
      <c r="N13" s="23" t="s">
        <v>5</v>
      </c>
      <c r="O13" s="26" t="s">
        <v>6</v>
      </c>
    </row>
    <row r="14" spans="1:15" s="37" customFormat="1" ht="20.100000000000001" customHeight="1">
      <c r="A14" s="113"/>
      <c r="B14" s="114"/>
      <c r="C14" s="114"/>
      <c r="D14" s="114"/>
      <c r="E14" s="114"/>
      <c r="F14" s="114"/>
      <c r="G14" s="150" t="s">
        <v>209</v>
      </c>
      <c r="H14" s="114"/>
      <c r="I14" s="114"/>
      <c r="J14" s="114"/>
      <c r="K14" s="147"/>
      <c r="L14" s="114"/>
      <c r="M14" s="114"/>
      <c r="N14" s="114"/>
      <c r="O14" s="115"/>
    </row>
    <row r="15" spans="1:15" s="37" customFormat="1" ht="20.100000000000001" customHeight="1">
      <c r="A15" s="113"/>
      <c r="B15" s="114"/>
      <c r="C15" s="114"/>
      <c r="D15" s="114"/>
      <c r="E15" s="114"/>
      <c r="F15" s="114"/>
      <c r="G15" s="150" t="s">
        <v>276</v>
      </c>
      <c r="H15" s="114"/>
      <c r="I15" s="114"/>
      <c r="J15" s="114"/>
      <c r="K15" s="147"/>
      <c r="L15" s="114"/>
      <c r="M15" s="114"/>
      <c r="N15" s="114"/>
      <c r="O15" s="115"/>
    </row>
    <row r="16" spans="1:15" s="37" customFormat="1" ht="115.5" customHeight="1">
      <c r="A16" s="27">
        <v>1</v>
      </c>
      <c r="B16" s="27" t="s">
        <v>256</v>
      </c>
      <c r="C16" s="28" t="s">
        <v>42</v>
      </c>
      <c r="D16" s="29" t="s">
        <v>43</v>
      </c>
      <c r="E16" s="29" t="s">
        <v>56</v>
      </c>
      <c r="F16" s="30" t="s">
        <v>65</v>
      </c>
      <c r="G16" s="30" t="s">
        <v>35</v>
      </c>
      <c r="H16" s="30">
        <f>I16*$O$1</f>
        <v>92065955.817499995</v>
      </c>
      <c r="I16" s="30">
        <v>20695955</v>
      </c>
      <c r="J16" s="77">
        <v>1</v>
      </c>
      <c r="K16" s="138">
        <f>J16</f>
        <v>1</v>
      </c>
      <c r="L16" s="30" t="s">
        <v>23</v>
      </c>
      <c r="M16" s="30" t="s">
        <v>18</v>
      </c>
      <c r="N16" s="30" t="s">
        <v>15</v>
      </c>
      <c r="O16" s="30" t="s">
        <v>31</v>
      </c>
    </row>
    <row r="17" spans="1:64" s="37" customFormat="1" ht="20.100000000000001" customHeight="1">
      <c r="A17" s="113"/>
      <c r="B17" s="114"/>
      <c r="C17" s="114"/>
      <c r="D17" s="114"/>
      <c r="E17" s="114"/>
      <c r="F17" s="114"/>
      <c r="G17" s="150" t="s">
        <v>277</v>
      </c>
      <c r="H17" s="114"/>
      <c r="I17" s="114"/>
      <c r="J17" s="114"/>
      <c r="K17" s="147"/>
      <c r="L17" s="114"/>
      <c r="M17" s="114"/>
      <c r="N17" s="114"/>
      <c r="O17" s="115"/>
    </row>
    <row r="18" spans="1:64" s="37" customFormat="1" ht="198" customHeight="1">
      <c r="A18" s="91">
        <v>2</v>
      </c>
      <c r="B18" s="17" t="s">
        <v>249</v>
      </c>
      <c r="C18" s="18" t="s">
        <v>44</v>
      </c>
      <c r="D18" s="34" t="s">
        <v>43</v>
      </c>
      <c r="E18" s="34" t="s">
        <v>45</v>
      </c>
      <c r="F18" s="14" t="s">
        <v>66</v>
      </c>
      <c r="G18" s="14" t="s">
        <v>57</v>
      </c>
      <c r="H18" s="14">
        <f>I18*$O$1</f>
        <v>155697500</v>
      </c>
      <c r="I18" s="14">
        <v>35000000</v>
      </c>
      <c r="J18" s="127">
        <v>0.7208</v>
      </c>
      <c r="K18" s="139">
        <v>0.7339</v>
      </c>
      <c r="L18" s="14" t="s">
        <v>23</v>
      </c>
      <c r="M18" s="14" t="s">
        <v>19</v>
      </c>
      <c r="N18" s="14" t="s">
        <v>16</v>
      </c>
      <c r="O18" s="30"/>
    </row>
    <row r="19" spans="1:64" s="37" customFormat="1" ht="74.25" customHeight="1">
      <c r="A19" s="92">
        <v>3</v>
      </c>
      <c r="B19" s="22" t="s">
        <v>249</v>
      </c>
      <c r="C19" s="38" t="s">
        <v>44</v>
      </c>
      <c r="D19" s="39" t="s">
        <v>43</v>
      </c>
      <c r="E19" s="39" t="s">
        <v>46</v>
      </c>
      <c r="F19" s="13" t="s">
        <v>66</v>
      </c>
      <c r="G19" s="13" t="s">
        <v>57</v>
      </c>
      <c r="H19" s="13">
        <f>I19*$O$1</f>
        <v>44485000</v>
      </c>
      <c r="I19" s="13">
        <v>10000000</v>
      </c>
      <c r="J19" s="93"/>
      <c r="K19" s="131"/>
      <c r="L19" s="13" t="s">
        <v>23</v>
      </c>
      <c r="M19" s="13" t="s">
        <v>19</v>
      </c>
      <c r="N19" s="13" t="s">
        <v>17</v>
      </c>
      <c r="O19" s="13"/>
    </row>
    <row r="20" spans="1:64" s="67" customFormat="1" ht="74.25" customHeight="1">
      <c r="A20" s="91">
        <v>4</v>
      </c>
      <c r="B20" s="17" t="s">
        <v>249</v>
      </c>
      <c r="C20" s="18" t="s">
        <v>213</v>
      </c>
      <c r="D20" s="34" t="s">
        <v>214</v>
      </c>
      <c r="E20" s="34" t="s">
        <v>215</v>
      </c>
      <c r="F20" s="14" t="s">
        <v>190</v>
      </c>
      <c r="G20" s="14" t="s">
        <v>184</v>
      </c>
      <c r="H20" s="14">
        <f>I20*$O$1</f>
        <v>26691000</v>
      </c>
      <c r="I20" s="14">
        <v>6000000</v>
      </c>
      <c r="J20" s="94"/>
      <c r="K20" s="132"/>
      <c r="L20" s="14" t="s">
        <v>23</v>
      </c>
      <c r="M20" s="14" t="s">
        <v>19</v>
      </c>
      <c r="N20" s="14" t="s">
        <v>15</v>
      </c>
      <c r="O20" s="14" t="s">
        <v>226</v>
      </c>
      <c r="Q20" s="72"/>
      <c r="R20" s="7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s="37" customFormat="1" ht="20.100000000000001" customHeight="1">
      <c r="A21" s="90"/>
      <c r="B21" s="116"/>
      <c r="C21" s="116"/>
      <c r="D21" s="116"/>
      <c r="E21" s="116"/>
      <c r="F21" s="116"/>
      <c r="G21" s="150" t="s">
        <v>278</v>
      </c>
      <c r="H21" s="116"/>
      <c r="I21" s="116"/>
      <c r="J21" s="116"/>
      <c r="K21" s="144"/>
      <c r="L21" s="116"/>
      <c r="M21" s="116"/>
      <c r="N21" s="116"/>
      <c r="O21" s="117"/>
    </row>
    <row r="22" spans="1:64" s="37" customFormat="1" ht="115.5" customHeight="1">
      <c r="A22" s="91">
        <v>5</v>
      </c>
      <c r="B22" s="17" t="s">
        <v>250</v>
      </c>
      <c r="C22" s="18" t="s">
        <v>53</v>
      </c>
      <c r="D22" s="34" t="s">
        <v>39</v>
      </c>
      <c r="E22" s="34" t="s">
        <v>38</v>
      </c>
      <c r="F22" s="14" t="s">
        <v>68</v>
      </c>
      <c r="G22" s="14" t="s">
        <v>161</v>
      </c>
      <c r="H22" s="14">
        <f>I22*$O$1</f>
        <v>76600554.282000005</v>
      </c>
      <c r="I22" s="14">
        <v>17219412</v>
      </c>
      <c r="J22" s="78">
        <v>0.68659999999999999</v>
      </c>
      <c r="K22" s="140">
        <v>0.84050000000000002</v>
      </c>
      <c r="L22" s="14" t="s">
        <v>24</v>
      </c>
      <c r="M22" s="14" t="s">
        <v>18</v>
      </c>
      <c r="N22" s="14" t="s">
        <v>15</v>
      </c>
      <c r="O22" s="14" t="s">
        <v>156</v>
      </c>
    </row>
    <row r="23" spans="1:64" s="72" customFormat="1" ht="20.100000000000001" customHeight="1">
      <c r="A23" s="90"/>
      <c r="B23" s="116"/>
      <c r="C23" s="116"/>
      <c r="D23" s="116"/>
      <c r="E23" s="116"/>
      <c r="F23" s="116"/>
      <c r="G23" s="114" t="s">
        <v>279</v>
      </c>
      <c r="H23" s="116"/>
      <c r="I23" s="116"/>
      <c r="J23" s="116"/>
      <c r="K23" s="147"/>
      <c r="L23" s="116"/>
      <c r="M23" s="116"/>
      <c r="N23" s="116"/>
      <c r="O23" s="117"/>
    </row>
    <row r="24" spans="1:64" s="72" customFormat="1" ht="76.5" customHeight="1">
      <c r="A24" s="91">
        <v>6</v>
      </c>
      <c r="B24" s="17" t="s">
        <v>257</v>
      </c>
      <c r="C24" s="18" t="s">
        <v>216</v>
      </c>
      <c r="D24" s="34" t="s">
        <v>217</v>
      </c>
      <c r="E24" s="34" t="s">
        <v>197</v>
      </c>
      <c r="F24" s="14" t="s">
        <v>185</v>
      </c>
      <c r="G24" s="14" t="s">
        <v>186</v>
      </c>
      <c r="H24" s="14">
        <f>I24*$O$1</f>
        <v>78161684.181000009</v>
      </c>
      <c r="I24" s="14">
        <v>17570346</v>
      </c>
      <c r="J24" s="78">
        <v>0.66720000000000002</v>
      </c>
      <c r="K24" s="78">
        <v>0.66720000000000002</v>
      </c>
      <c r="L24" s="14" t="s">
        <v>28</v>
      </c>
      <c r="M24" s="14" t="s">
        <v>19</v>
      </c>
      <c r="N24" s="14" t="s">
        <v>15</v>
      </c>
      <c r="O24" s="14"/>
    </row>
    <row r="25" spans="1:64" s="37" customFormat="1" ht="20.100000000000001" customHeight="1">
      <c r="A25" s="113"/>
      <c r="B25" s="114"/>
      <c r="C25" s="114"/>
      <c r="D25" s="114"/>
      <c r="E25" s="114"/>
      <c r="F25" s="114"/>
      <c r="G25" s="150" t="s">
        <v>210</v>
      </c>
      <c r="H25" s="114"/>
      <c r="I25" s="114"/>
      <c r="J25" s="114"/>
      <c r="K25" s="147"/>
      <c r="L25" s="114"/>
      <c r="M25" s="114"/>
      <c r="N25" s="114"/>
      <c r="O25" s="115"/>
    </row>
    <row r="26" spans="1:64" s="37" customFormat="1" ht="20.100000000000001" customHeight="1">
      <c r="A26" s="113"/>
      <c r="B26" s="114"/>
      <c r="C26" s="114"/>
      <c r="D26" s="114"/>
      <c r="E26" s="114"/>
      <c r="F26" s="114"/>
      <c r="G26" s="150" t="s">
        <v>280</v>
      </c>
      <c r="H26" s="114"/>
      <c r="I26" s="114"/>
      <c r="J26" s="114"/>
      <c r="K26" s="147"/>
      <c r="L26" s="114"/>
      <c r="M26" s="114"/>
      <c r="N26" s="114"/>
      <c r="O26" s="115"/>
    </row>
    <row r="27" spans="1:64" s="37" customFormat="1" ht="112.5" customHeight="1">
      <c r="A27" s="17">
        <v>7</v>
      </c>
      <c r="B27" s="17" t="s">
        <v>258</v>
      </c>
      <c r="C27" s="18" t="s">
        <v>47</v>
      </c>
      <c r="D27" s="34" t="s">
        <v>48</v>
      </c>
      <c r="E27" s="34" t="s">
        <v>49</v>
      </c>
      <c r="F27" s="14" t="s">
        <v>157</v>
      </c>
      <c r="G27" s="14" t="s">
        <v>33</v>
      </c>
      <c r="H27" s="14">
        <f>I27*$O$1</f>
        <v>64856318.548</v>
      </c>
      <c r="I27" s="14">
        <v>14579368</v>
      </c>
      <c r="J27" s="127">
        <v>0.70279999999999998</v>
      </c>
      <c r="K27" s="169">
        <v>0.70279999999999998</v>
      </c>
      <c r="L27" s="14" t="s">
        <v>25</v>
      </c>
      <c r="M27" s="14" t="s">
        <v>18</v>
      </c>
      <c r="N27" s="14" t="s">
        <v>36</v>
      </c>
      <c r="O27" s="35" t="s">
        <v>155</v>
      </c>
    </row>
    <row r="28" spans="1:64" s="37" customFormat="1" ht="118.5" customHeight="1">
      <c r="A28" s="27">
        <v>8</v>
      </c>
      <c r="B28" s="22" t="s">
        <v>258</v>
      </c>
      <c r="C28" s="38" t="s">
        <v>50</v>
      </c>
      <c r="D28" s="39" t="s">
        <v>51</v>
      </c>
      <c r="E28" s="39" t="s">
        <v>52</v>
      </c>
      <c r="F28" s="14" t="s">
        <v>157</v>
      </c>
      <c r="G28" s="13" t="s">
        <v>33</v>
      </c>
      <c r="H28" s="13">
        <f>I28*$O$1</f>
        <v>17794000</v>
      </c>
      <c r="I28" s="13">
        <v>4000000</v>
      </c>
      <c r="J28" s="94"/>
      <c r="K28" s="170"/>
      <c r="L28" s="13" t="s">
        <v>25</v>
      </c>
      <c r="M28" s="13" t="s">
        <v>18</v>
      </c>
      <c r="N28" s="13" t="s">
        <v>17</v>
      </c>
      <c r="O28" s="42" t="s">
        <v>155</v>
      </c>
    </row>
    <row r="29" spans="1:64" s="37" customFormat="1" ht="20.100000000000001" customHeight="1">
      <c r="A29" s="113"/>
      <c r="B29" s="114"/>
      <c r="C29" s="114"/>
      <c r="D29" s="114"/>
      <c r="E29" s="114"/>
      <c r="F29" s="114"/>
      <c r="G29" s="150" t="s">
        <v>281</v>
      </c>
      <c r="H29" s="114"/>
      <c r="I29" s="114"/>
      <c r="J29" s="114"/>
      <c r="K29" s="144"/>
      <c r="L29" s="114"/>
      <c r="M29" s="114"/>
      <c r="N29" s="114"/>
      <c r="O29" s="115"/>
    </row>
    <row r="30" spans="1:64" s="37" customFormat="1" ht="180.75" customHeight="1">
      <c r="A30" s="95">
        <v>9</v>
      </c>
      <c r="B30" s="27" t="s">
        <v>259</v>
      </c>
      <c r="C30" s="28" t="s">
        <v>47</v>
      </c>
      <c r="D30" s="29" t="s">
        <v>153</v>
      </c>
      <c r="E30" s="29" t="s">
        <v>154</v>
      </c>
      <c r="F30" s="30" t="s">
        <v>158</v>
      </c>
      <c r="G30" s="30" t="s">
        <v>34</v>
      </c>
      <c r="H30" s="30">
        <f>I30*$O$1</f>
        <v>78584958.956</v>
      </c>
      <c r="I30" s="30">
        <v>17665496</v>
      </c>
      <c r="J30" s="78">
        <v>1</v>
      </c>
      <c r="K30" s="78">
        <v>1</v>
      </c>
      <c r="L30" s="30" t="s">
        <v>25</v>
      </c>
      <c r="M30" s="30" t="s">
        <v>19</v>
      </c>
      <c r="N30" s="30" t="s">
        <v>15</v>
      </c>
      <c r="O30" s="43" t="s">
        <v>173</v>
      </c>
    </row>
    <row r="31" spans="1:64" s="72" customFormat="1" ht="19.5" customHeight="1">
      <c r="A31" s="113"/>
      <c r="B31" s="114"/>
      <c r="C31" s="114"/>
      <c r="D31" s="114"/>
      <c r="E31" s="114"/>
      <c r="F31" s="114"/>
      <c r="G31" s="150" t="s">
        <v>282</v>
      </c>
      <c r="H31" s="114"/>
      <c r="I31" s="114"/>
      <c r="J31" s="114"/>
      <c r="K31" s="114"/>
      <c r="L31" s="114"/>
      <c r="M31" s="114"/>
      <c r="N31" s="114"/>
      <c r="O31" s="115"/>
    </row>
    <row r="32" spans="1:64" s="72" customFormat="1" ht="240" customHeight="1">
      <c r="A32" s="91">
        <v>10</v>
      </c>
      <c r="B32" s="17" t="s">
        <v>260</v>
      </c>
      <c r="C32" s="18" t="s">
        <v>216</v>
      </c>
      <c r="D32" s="34" t="s">
        <v>217</v>
      </c>
      <c r="E32" s="34" t="s">
        <v>197</v>
      </c>
      <c r="F32" s="14" t="s">
        <v>274</v>
      </c>
      <c r="G32" s="14" t="s">
        <v>230</v>
      </c>
      <c r="H32" s="14">
        <f>I32*$O$1</f>
        <v>28219375.593499999</v>
      </c>
      <c r="I32" s="14">
        <v>6343571</v>
      </c>
      <c r="J32" s="78">
        <v>0.45800000000000002</v>
      </c>
      <c r="K32" s="78">
        <v>0.45800000000000002</v>
      </c>
      <c r="L32" s="14" t="s">
        <v>207</v>
      </c>
      <c r="M32" s="30" t="s">
        <v>19</v>
      </c>
      <c r="N32" s="30" t="s">
        <v>15</v>
      </c>
      <c r="O32" s="36"/>
    </row>
    <row r="33" spans="1:15" s="37" customFormat="1" ht="20.100000000000001" customHeight="1">
      <c r="A33" s="113"/>
      <c r="B33" s="114"/>
      <c r="C33" s="114"/>
      <c r="D33" s="114"/>
      <c r="E33" s="114"/>
      <c r="F33" s="114"/>
      <c r="G33" s="114" t="s">
        <v>283</v>
      </c>
      <c r="H33" s="114"/>
      <c r="I33" s="114"/>
      <c r="J33" s="114"/>
      <c r="K33" s="144"/>
      <c r="L33" s="114"/>
      <c r="M33" s="114"/>
      <c r="N33" s="114"/>
      <c r="O33" s="115"/>
    </row>
    <row r="34" spans="1:15" s="37" customFormat="1" ht="199.5" customHeight="1">
      <c r="A34" s="16" t="s">
        <v>21</v>
      </c>
      <c r="B34" s="31" t="s">
        <v>261</v>
      </c>
      <c r="C34" s="16" t="s">
        <v>53</v>
      </c>
      <c r="D34" s="16" t="s">
        <v>39</v>
      </c>
      <c r="E34" s="16" t="s">
        <v>40</v>
      </c>
      <c r="F34" s="33" t="s">
        <v>32</v>
      </c>
      <c r="G34" s="33" t="s">
        <v>168</v>
      </c>
      <c r="H34" s="33">
        <f t="shared" ref="H34:H35" si="0">I34*$O$1</f>
        <v>54952952.186999999</v>
      </c>
      <c r="I34" s="33">
        <v>12353142</v>
      </c>
      <c r="J34" s="79"/>
      <c r="K34" s="127"/>
      <c r="L34" s="33" t="s">
        <v>26</v>
      </c>
      <c r="M34" s="33" t="s">
        <v>18</v>
      </c>
      <c r="N34" s="33" t="s">
        <v>15</v>
      </c>
      <c r="O34" s="41"/>
    </row>
    <row r="35" spans="1:15" s="37" customFormat="1" ht="241.5" customHeight="1">
      <c r="A35" s="16" t="s">
        <v>22</v>
      </c>
      <c r="B35" s="17" t="s">
        <v>261</v>
      </c>
      <c r="C35" s="18" t="s">
        <v>37</v>
      </c>
      <c r="D35" s="18" t="s">
        <v>41</v>
      </c>
      <c r="E35" s="18" t="s">
        <v>54</v>
      </c>
      <c r="F35" s="14" t="s">
        <v>171</v>
      </c>
      <c r="G35" s="14" t="s">
        <v>169</v>
      </c>
      <c r="H35" s="14">
        <f t="shared" si="0"/>
        <v>133455000</v>
      </c>
      <c r="I35" s="14">
        <v>30000000</v>
      </c>
      <c r="J35" s="84"/>
      <c r="K35" s="133"/>
      <c r="L35" s="14" t="s">
        <v>26</v>
      </c>
      <c r="M35" s="14" t="s">
        <v>18</v>
      </c>
      <c r="N35" s="14" t="s">
        <v>16</v>
      </c>
      <c r="O35" s="36"/>
    </row>
    <row r="36" spans="1:15" s="50" customFormat="1" ht="273" customHeight="1">
      <c r="A36" s="28" t="s">
        <v>201</v>
      </c>
      <c r="B36" s="22" t="s">
        <v>261</v>
      </c>
      <c r="C36" s="38" t="s">
        <v>37</v>
      </c>
      <c r="D36" s="38" t="s">
        <v>41</v>
      </c>
      <c r="E36" s="38" t="s">
        <v>54</v>
      </c>
      <c r="F36" s="13" t="s">
        <v>172</v>
      </c>
      <c r="G36" s="13" t="s">
        <v>169</v>
      </c>
      <c r="H36" s="13">
        <f>I36*$O$1</f>
        <v>22242500</v>
      </c>
      <c r="I36" s="13">
        <v>5000000</v>
      </c>
      <c r="J36" s="128">
        <v>0.7258</v>
      </c>
      <c r="K36" s="128">
        <v>0.7258</v>
      </c>
      <c r="L36" s="13" t="s">
        <v>26</v>
      </c>
      <c r="M36" s="13" t="s">
        <v>18</v>
      </c>
      <c r="N36" s="13" t="s">
        <v>17</v>
      </c>
      <c r="O36" s="40"/>
    </row>
    <row r="37" spans="1:15" s="72" customFormat="1" ht="265.5" customHeight="1">
      <c r="A37" s="18" t="s">
        <v>170</v>
      </c>
      <c r="B37" s="17" t="s">
        <v>261</v>
      </c>
      <c r="C37" s="18" t="s">
        <v>143</v>
      </c>
      <c r="D37" s="34" t="s">
        <v>232</v>
      </c>
      <c r="E37" s="34" t="s">
        <v>233</v>
      </c>
      <c r="F37" s="14" t="s">
        <v>172</v>
      </c>
      <c r="G37" s="14" t="s">
        <v>191</v>
      </c>
      <c r="H37" s="14">
        <f>I37*$O$1</f>
        <v>133455000</v>
      </c>
      <c r="I37" s="14">
        <v>30000000</v>
      </c>
      <c r="J37" s="85"/>
      <c r="K37" s="134"/>
      <c r="L37" s="14" t="s">
        <v>26</v>
      </c>
      <c r="M37" s="14" t="s">
        <v>18</v>
      </c>
      <c r="N37" s="14" t="s">
        <v>15</v>
      </c>
      <c r="O37" s="96"/>
    </row>
    <row r="38" spans="1:15" s="72" customFormat="1" ht="20.100000000000001" customHeight="1">
      <c r="A38" s="113"/>
      <c r="B38" s="114"/>
      <c r="C38" s="114"/>
      <c r="D38" s="114"/>
      <c r="E38" s="114"/>
      <c r="F38" s="114"/>
      <c r="G38" s="150" t="s">
        <v>187</v>
      </c>
      <c r="H38" s="114"/>
      <c r="I38" s="114"/>
      <c r="J38" s="114"/>
      <c r="K38" s="147"/>
      <c r="L38" s="114"/>
      <c r="M38" s="114"/>
      <c r="N38" s="114"/>
      <c r="O38" s="115"/>
    </row>
    <row r="39" spans="1:15" ht="20.100000000000001" customHeight="1">
      <c r="A39" s="113"/>
      <c r="B39" s="114"/>
      <c r="C39" s="114"/>
      <c r="D39" s="114"/>
      <c r="E39" s="114"/>
      <c r="F39" s="114"/>
      <c r="G39" s="150" t="s">
        <v>284</v>
      </c>
      <c r="H39" s="114"/>
      <c r="I39" s="114"/>
      <c r="J39" s="114"/>
      <c r="K39" s="147"/>
      <c r="L39" s="114"/>
      <c r="M39" s="114"/>
      <c r="N39" s="114"/>
      <c r="O39" s="115"/>
    </row>
    <row r="40" spans="1:15" ht="352.5" customHeight="1">
      <c r="A40" s="16" t="s">
        <v>248</v>
      </c>
      <c r="B40" s="31" t="s">
        <v>262</v>
      </c>
      <c r="C40" s="16" t="s">
        <v>50</v>
      </c>
      <c r="D40" s="32" t="s">
        <v>51</v>
      </c>
      <c r="E40" s="32" t="s">
        <v>55</v>
      </c>
      <c r="F40" s="33" t="s">
        <v>67</v>
      </c>
      <c r="G40" s="33" t="s">
        <v>58</v>
      </c>
      <c r="H40" s="33">
        <f>I40*$O$1</f>
        <v>44485000</v>
      </c>
      <c r="I40" s="33">
        <v>10000000</v>
      </c>
      <c r="J40" s="81"/>
      <c r="K40" s="135"/>
      <c r="L40" s="33" t="s">
        <v>27</v>
      </c>
      <c r="M40" s="33" t="s">
        <v>18</v>
      </c>
      <c r="N40" s="33" t="s">
        <v>16</v>
      </c>
      <c r="O40" s="41" t="s">
        <v>167</v>
      </c>
    </row>
    <row r="41" spans="1:15" ht="332.25" customHeight="1">
      <c r="A41" s="38" t="s">
        <v>202</v>
      </c>
      <c r="B41" s="22" t="s">
        <v>262</v>
      </c>
      <c r="C41" s="18" t="s">
        <v>50</v>
      </c>
      <c r="D41" s="34" t="s">
        <v>51</v>
      </c>
      <c r="E41" s="34" t="s">
        <v>55</v>
      </c>
      <c r="F41" s="13" t="s">
        <v>67</v>
      </c>
      <c r="G41" s="13" t="s">
        <v>58</v>
      </c>
      <c r="H41" s="13">
        <f>I41*$O$1</f>
        <v>26691000</v>
      </c>
      <c r="I41" s="13">
        <v>6000000</v>
      </c>
      <c r="J41" s="82">
        <v>0.55930000000000002</v>
      </c>
      <c r="K41" s="141">
        <v>0.79800000000000004</v>
      </c>
      <c r="L41" s="13" t="s">
        <v>27</v>
      </c>
      <c r="M41" s="13" t="s">
        <v>18</v>
      </c>
      <c r="N41" s="13" t="s">
        <v>20</v>
      </c>
      <c r="O41" s="40" t="s">
        <v>206</v>
      </c>
    </row>
    <row r="42" spans="1:15" s="66" customFormat="1" ht="326.25" customHeight="1">
      <c r="A42" s="38" t="s">
        <v>203</v>
      </c>
      <c r="B42" s="22" t="s">
        <v>262</v>
      </c>
      <c r="C42" s="97" t="s">
        <v>132</v>
      </c>
      <c r="D42" s="18" t="s">
        <v>218</v>
      </c>
      <c r="E42" s="18" t="s">
        <v>219</v>
      </c>
      <c r="F42" s="38" t="s">
        <v>67</v>
      </c>
      <c r="G42" s="13" t="s">
        <v>58</v>
      </c>
      <c r="H42" s="13">
        <f>I42*$O$1</f>
        <v>58666217.452500001</v>
      </c>
      <c r="I42" s="13">
        <v>13187865</v>
      </c>
      <c r="J42" s="83"/>
      <c r="K42" s="136"/>
      <c r="L42" s="13" t="s">
        <v>27</v>
      </c>
      <c r="M42" s="13" t="s">
        <v>18</v>
      </c>
      <c r="N42" s="14" t="s">
        <v>36</v>
      </c>
      <c r="O42" s="40" t="s">
        <v>314</v>
      </c>
    </row>
    <row r="43" spans="1:15" ht="20.100000000000001" customHeight="1">
      <c r="A43" s="113"/>
      <c r="B43" s="114"/>
      <c r="C43" s="114"/>
      <c r="D43" s="114"/>
      <c r="E43" s="114"/>
      <c r="F43" s="114"/>
      <c r="G43" s="150" t="s">
        <v>211</v>
      </c>
      <c r="H43" s="114"/>
      <c r="I43" s="114"/>
      <c r="J43" s="114"/>
      <c r="K43" s="147"/>
      <c r="L43" s="114"/>
      <c r="M43" s="114"/>
      <c r="N43" s="114"/>
      <c r="O43" s="115"/>
    </row>
    <row r="44" spans="1:15" ht="15.75" customHeight="1">
      <c r="A44" s="113"/>
      <c r="B44" s="114"/>
      <c r="C44" s="114"/>
      <c r="D44" s="114"/>
      <c r="E44" s="114"/>
      <c r="F44" s="114"/>
      <c r="G44" s="114" t="s">
        <v>285</v>
      </c>
      <c r="H44" s="114"/>
      <c r="I44" s="114"/>
      <c r="J44" s="114"/>
      <c r="K44" s="147"/>
      <c r="L44" s="114"/>
      <c r="M44" s="114"/>
      <c r="N44" s="114"/>
      <c r="O44" s="115"/>
    </row>
    <row r="45" spans="1:15" s="104" customFormat="1" ht="293.25" customHeight="1">
      <c r="A45" s="99">
        <v>18</v>
      </c>
      <c r="B45" s="99" t="s">
        <v>263</v>
      </c>
      <c r="C45" s="100" t="s">
        <v>193</v>
      </c>
      <c r="D45" s="101" t="s">
        <v>194</v>
      </c>
      <c r="E45" s="100" t="s">
        <v>195</v>
      </c>
      <c r="F45" s="89" t="s">
        <v>183</v>
      </c>
      <c r="G45" s="102" t="s">
        <v>305</v>
      </c>
      <c r="H45" s="102">
        <f>I45*$O$1</f>
        <v>22242500</v>
      </c>
      <c r="I45" s="102">
        <v>5000000</v>
      </c>
      <c r="J45" s="88">
        <f>'[1]zestawienie '!$D$8</f>
        <v>1</v>
      </c>
      <c r="K45" s="88">
        <v>1</v>
      </c>
      <c r="L45" s="102" t="s">
        <v>182</v>
      </c>
      <c r="M45" s="102" t="s">
        <v>75</v>
      </c>
      <c r="N45" s="102" t="s">
        <v>15</v>
      </c>
      <c r="O45" s="102" t="s">
        <v>181</v>
      </c>
    </row>
    <row r="46" spans="1:15" ht="20.100000000000001" customHeight="1">
      <c r="A46" s="118"/>
      <c r="B46" s="118"/>
      <c r="C46" s="118"/>
      <c r="D46" s="118"/>
      <c r="E46" s="118"/>
      <c r="F46" s="118"/>
      <c r="G46" s="118" t="s">
        <v>286</v>
      </c>
      <c r="H46" s="118"/>
      <c r="I46" s="118"/>
      <c r="J46" s="118"/>
      <c r="K46" s="142"/>
      <c r="L46" s="118"/>
      <c r="M46" s="118"/>
      <c r="N46" s="118"/>
      <c r="O46" s="118"/>
    </row>
    <row r="47" spans="1:15" ht="213.75" customHeight="1">
      <c r="A47" s="18" t="s">
        <v>241</v>
      </c>
      <c r="B47" s="17" t="s">
        <v>264</v>
      </c>
      <c r="C47" s="18" t="s">
        <v>76</v>
      </c>
      <c r="D47" s="17" t="s">
        <v>77</v>
      </c>
      <c r="E47" s="18" t="s">
        <v>78</v>
      </c>
      <c r="F47" s="44" t="s">
        <v>79</v>
      </c>
      <c r="G47" s="18" t="s">
        <v>80</v>
      </c>
      <c r="H47" s="14">
        <f>I47*$O$1</f>
        <v>118638123.037</v>
      </c>
      <c r="I47" s="14">
        <v>26669242</v>
      </c>
      <c r="J47" s="80"/>
      <c r="K47" s="80"/>
      <c r="L47" s="14" t="s">
        <v>163</v>
      </c>
      <c r="M47" s="14" t="s">
        <v>75</v>
      </c>
      <c r="N47" s="14" t="s">
        <v>15</v>
      </c>
      <c r="O47" s="14" t="s">
        <v>81</v>
      </c>
    </row>
    <row r="48" spans="1:15" ht="206.25" customHeight="1">
      <c r="A48" s="91">
        <v>20</v>
      </c>
      <c r="B48" s="17" t="s">
        <v>264</v>
      </c>
      <c r="C48" s="18" t="s">
        <v>77</v>
      </c>
      <c r="D48" s="17" t="s">
        <v>82</v>
      </c>
      <c r="E48" s="18" t="s">
        <v>83</v>
      </c>
      <c r="F48" s="44" t="s">
        <v>79</v>
      </c>
      <c r="G48" s="18" t="s">
        <v>84</v>
      </c>
      <c r="H48" s="14">
        <f>I48*$O$1</f>
        <v>10009125</v>
      </c>
      <c r="I48" s="14">
        <v>2250000</v>
      </c>
      <c r="J48" s="82">
        <f>'[1]zestawienie '!$D$9</f>
        <v>0.8548007019514865</v>
      </c>
      <c r="K48" s="82">
        <v>0.8548</v>
      </c>
      <c r="L48" s="14" t="s">
        <v>163</v>
      </c>
      <c r="M48" s="14" t="s">
        <v>75</v>
      </c>
      <c r="N48" s="14" t="s">
        <v>15</v>
      </c>
      <c r="O48" s="14" t="s">
        <v>85</v>
      </c>
    </row>
    <row r="49" spans="1:15" ht="206.25" customHeight="1">
      <c r="A49" s="91">
        <v>21</v>
      </c>
      <c r="B49" s="17" t="s">
        <v>264</v>
      </c>
      <c r="C49" s="18" t="s">
        <v>196</v>
      </c>
      <c r="D49" s="98" t="s">
        <v>303</v>
      </c>
      <c r="E49" s="18" t="s">
        <v>197</v>
      </c>
      <c r="F49" s="44" t="s">
        <v>208</v>
      </c>
      <c r="G49" s="18" t="s">
        <v>179</v>
      </c>
      <c r="H49" s="14">
        <f>I49*$O$1</f>
        <v>15390604.456500001</v>
      </c>
      <c r="I49" s="14">
        <v>3459729</v>
      </c>
      <c r="J49" s="83"/>
      <c r="K49" s="129"/>
      <c r="L49" s="14" t="s">
        <v>163</v>
      </c>
      <c r="M49" s="14" t="s">
        <v>75</v>
      </c>
      <c r="N49" s="14" t="s">
        <v>15</v>
      </c>
      <c r="O49" s="14"/>
    </row>
    <row r="50" spans="1:15" ht="20.100000000000001" customHeight="1">
      <c r="A50" s="118"/>
      <c r="B50" s="118"/>
      <c r="C50" s="118"/>
      <c r="D50" s="118"/>
      <c r="E50" s="118"/>
      <c r="F50" s="118"/>
      <c r="G50" s="118" t="s">
        <v>287</v>
      </c>
      <c r="H50" s="118"/>
      <c r="I50" s="118"/>
      <c r="J50" s="118"/>
      <c r="K50" s="142"/>
      <c r="L50" s="118"/>
      <c r="M50" s="118"/>
      <c r="N50" s="118"/>
      <c r="O50" s="118"/>
    </row>
    <row r="51" spans="1:15" ht="111" customHeight="1">
      <c r="A51" s="91">
        <v>22</v>
      </c>
      <c r="B51" s="17" t="s">
        <v>265</v>
      </c>
      <c r="C51" s="18" t="s">
        <v>53</v>
      </c>
      <c r="D51" s="18" t="s">
        <v>86</v>
      </c>
      <c r="E51" s="18" t="s">
        <v>87</v>
      </c>
      <c r="F51" s="18" t="s">
        <v>88</v>
      </c>
      <c r="G51" s="18" t="s">
        <v>89</v>
      </c>
      <c r="H51" s="14">
        <f>I51*$O$1</f>
        <v>32029200</v>
      </c>
      <c r="I51" s="14">
        <v>7200000</v>
      </c>
      <c r="J51" s="80">
        <f>'[2]zestawienie '!$D$10</f>
        <v>0.23459291108098818</v>
      </c>
      <c r="K51" s="80">
        <v>0.2346</v>
      </c>
      <c r="L51" s="14" t="s">
        <v>164</v>
      </c>
      <c r="M51" s="14" t="s">
        <v>75</v>
      </c>
      <c r="N51" s="14" t="s">
        <v>15</v>
      </c>
      <c r="O51" s="15"/>
    </row>
    <row r="52" spans="1:15" ht="223.5" customHeight="1">
      <c r="A52" s="91">
        <v>23</v>
      </c>
      <c r="B52" s="17" t="s">
        <v>265</v>
      </c>
      <c r="C52" s="17" t="s">
        <v>90</v>
      </c>
      <c r="D52" s="18" t="s">
        <v>91</v>
      </c>
      <c r="E52" s="18" t="s">
        <v>92</v>
      </c>
      <c r="F52" s="18" t="s">
        <v>93</v>
      </c>
      <c r="G52" s="18" t="s">
        <v>275</v>
      </c>
      <c r="H52" s="14">
        <f>I52*$O$1</f>
        <v>33363750</v>
      </c>
      <c r="I52" s="14">
        <v>7500000</v>
      </c>
      <c r="J52" s="82"/>
      <c r="K52" s="137"/>
      <c r="L52" s="14" t="s">
        <v>165</v>
      </c>
      <c r="M52" s="14" t="s">
        <v>75</v>
      </c>
      <c r="N52" s="14" t="s">
        <v>15</v>
      </c>
      <c r="O52" s="15"/>
    </row>
    <row r="53" spans="1:15" ht="15.75">
      <c r="A53" s="118"/>
      <c r="B53" s="118"/>
      <c r="C53" s="118"/>
      <c r="D53" s="118"/>
      <c r="E53" s="118"/>
      <c r="F53" s="118"/>
      <c r="G53" s="118" t="s">
        <v>288</v>
      </c>
      <c r="H53" s="118"/>
      <c r="I53" s="118"/>
      <c r="J53" s="118"/>
      <c r="K53" s="147"/>
      <c r="L53" s="118"/>
      <c r="M53" s="118"/>
      <c r="N53" s="118"/>
      <c r="O53" s="118"/>
    </row>
    <row r="54" spans="1:15" ht="234" customHeight="1">
      <c r="A54" s="17">
        <v>24</v>
      </c>
      <c r="B54" s="17" t="s">
        <v>266</v>
      </c>
      <c r="C54" s="18" t="s">
        <v>94</v>
      </c>
      <c r="D54" s="17" t="s">
        <v>95</v>
      </c>
      <c r="E54" s="18" t="s">
        <v>96</v>
      </c>
      <c r="F54" s="18" t="s">
        <v>97</v>
      </c>
      <c r="G54" s="156" t="s">
        <v>338</v>
      </c>
      <c r="H54" s="14">
        <f>I54*$O$1</f>
        <v>133899850</v>
      </c>
      <c r="I54" s="102">
        <v>30100000</v>
      </c>
      <c r="J54" s="80">
        <f>'[1]zestawienie '!$D$12</f>
        <v>0.57003189352804629</v>
      </c>
      <c r="K54" s="80">
        <v>0.56999999999999995</v>
      </c>
      <c r="L54" s="14" t="s">
        <v>98</v>
      </c>
      <c r="M54" s="14" t="s">
        <v>75</v>
      </c>
      <c r="N54" s="14" t="s">
        <v>15</v>
      </c>
      <c r="O54" s="14" t="s">
        <v>180</v>
      </c>
    </row>
    <row r="55" spans="1:15" s="74" customFormat="1" ht="234" customHeight="1">
      <c r="A55" s="17">
        <v>25</v>
      </c>
      <c r="B55" s="17" t="s">
        <v>266</v>
      </c>
      <c r="C55" s="18" t="s">
        <v>198</v>
      </c>
      <c r="D55" s="98" t="s">
        <v>199</v>
      </c>
      <c r="E55" s="18" t="s">
        <v>200</v>
      </c>
      <c r="F55" s="18" t="s">
        <v>97</v>
      </c>
      <c r="G55" s="156" t="s">
        <v>338</v>
      </c>
      <c r="H55" s="14">
        <f>I55*$O$1</f>
        <v>22242500</v>
      </c>
      <c r="I55" s="14">
        <v>5000000</v>
      </c>
      <c r="J55" s="83"/>
      <c r="K55" s="129"/>
      <c r="L55" s="14" t="s">
        <v>98</v>
      </c>
      <c r="M55" s="14" t="s">
        <v>75</v>
      </c>
      <c r="N55" s="14" t="s">
        <v>15</v>
      </c>
      <c r="O55" s="14" t="s">
        <v>181</v>
      </c>
    </row>
    <row r="56" spans="1:15" s="74" customFormat="1" ht="21" customHeight="1">
      <c r="A56" s="113"/>
      <c r="B56" s="114"/>
      <c r="C56" s="114"/>
      <c r="D56" s="114"/>
      <c r="E56" s="114"/>
      <c r="F56" s="114"/>
      <c r="G56" s="114" t="s">
        <v>289</v>
      </c>
      <c r="H56" s="114"/>
      <c r="I56" s="114"/>
      <c r="J56" s="114"/>
      <c r="K56" s="145"/>
      <c r="L56" s="114"/>
      <c r="M56" s="114"/>
      <c r="N56" s="114"/>
      <c r="O56" s="115"/>
    </row>
    <row r="57" spans="1:15" s="103" customFormat="1" ht="234" customHeight="1">
      <c r="A57" s="99">
        <v>26</v>
      </c>
      <c r="B57" s="99" t="s">
        <v>254</v>
      </c>
      <c r="C57" s="100" t="s">
        <v>69</v>
      </c>
      <c r="D57" s="101" t="s">
        <v>70</v>
      </c>
      <c r="E57" s="100" t="s">
        <v>71</v>
      </c>
      <c r="F57" s="89" t="s">
        <v>72</v>
      </c>
      <c r="G57" s="102" t="s">
        <v>73</v>
      </c>
      <c r="H57" s="102">
        <f>I57*$O$1</f>
        <v>50517931.142000005</v>
      </c>
      <c r="I57" s="102">
        <v>11356172</v>
      </c>
      <c r="J57" s="88">
        <f>'[1]zestawienie '!$D$14</f>
        <v>0.58010176861952378</v>
      </c>
      <c r="K57" s="88">
        <v>0.58009999999999995</v>
      </c>
      <c r="L57" s="102" t="s">
        <v>166</v>
      </c>
      <c r="M57" s="102" t="s">
        <v>75</v>
      </c>
      <c r="N57" s="102" t="s">
        <v>15</v>
      </c>
      <c r="O57" s="99"/>
    </row>
    <row r="58" spans="1:15" ht="20.100000000000001" customHeight="1">
      <c r="A58" s="118"/>
      <c r="B58" s="118"/>
      <c r="C58" s="118"/>
      <c r="D58" s="118"/>
      <c r="E58" s="118"/>
      <c r="F58" s="118"/>
      <c r="G58" s="118" t="s">
        <v>212</v>
      </c>
      <c r="H58" s="118"/>
      <c r="I58" s="118"/>
      <c r="J58" s="118"/>
      <c r="K58" s="147"/>
      <c r="L58" s="118"/>
      <c r="M58" s="118"/>
      <c r="N58" s="118"/>
      <c r="O58" s="118"/>
    </row>
    <row r="59" spans="1:15" ht="20.100000000000001" customHeight="1">
      <c r="A59" s="118"/>
      <c r="B59" s="118"/>
      <c r="C59" s="118"/>
      <c r="D59" s="118"/>
      <c r="E59" s="118"/>
      <c r="F59" s="118"/>
      <c r="G59" s="118" t="s">
        <v>290</v>
      </c>
      <c r="H59" s="118"/>
      <c r="I59" s="118"/>
      <c r="J59" s="118"/>
      <c r="K59" s="142"/>
      <c r="L59" s="118"/>
      <c r="M59" s="118"/>
      <c r="N59" s="118"/>
      <c r="O59" s="118"/>
    </row>
    <row r="60" spans="1:15" ht="220.5" customHeight="1">
      <c r="A60" s="17">
        <v>27</v>
      </c>
      <c r="B60" s="17" t="s">
        <v>225</v>
      </c>
      <c r="C60" s="18" t="s">
        <v>103</v>
      </c>
      <c r="D60" s="44" t="s">
        <v>86</v>
      </c>
      <c r="E60" s="89" t="s">
        <v>99</v>
      </c>
      <c r="F60" s="44" t="s">
        <v>300</v>
      </c>
      <c r="G60" s="17" t="s">
        <v>100</v>
      </c>
      <c r="H60" s="14">
        <f>I60*$O$1</f>
        <v>8897000</v>
      </c>
      <c r="I60" s="14">
        <v>2000000</v>
      </c>
      <c r="J60" s="80">
        <f>'[1]zestawienie '!$D$17</f>
        <v>0.43043746896296259</v>
      </c>
      <c r="K60" s="80">
        <v>0.4304</v>
      </c>
      <c r="L60" s="14" t="s">
        <v>101</v>
      </c>
      <c r="M60" s="14" t="s">
        <v>102</v>
      </c>
      <c r="N60" s="18" t="s">
        <v>17</v>
      </c>
      <c r="O60" s="18"/>
    </row>
    <row r="61" spans="1:15" ht="231" customHeight="1">
      <c r="A61" s="17">
        <v>28</v>
      </c>
      <c r="B61" s="17" t="s">
        <v>225</v>
      </c>
      <c r="C61" s="18" t="s">
        <v>103</v>
      </c>
      <c r="D61" s="44" t="s">
        <v>86</v>
      </c>
      <c r="E61" s="89" t="s">
        <v>99</v>
      </c>
      <c r="F61" s="44" t="s">
        <v>300</v>
      </c>
      <c r="G61" s="17" t="s">
        <v>100</v>
      </c>
      <c r="H61" s="14">
        <f>I61*$O$1</f>
        <v>53369766.625</v>
      </c>
      <c r="I61" s="14">
        <v>11997250</v>
      </c>
      <c r="J61" s="82"/>
      <c r="K61" s="137"/>
      <c r="L61" s="14" t="s">
        <v>101</v>
      </c>
      <c r="M61" s="14" t="s">
        <v>102</v>
      </c>
      <c r="N61" s="18" t="s">
        <v>16</v>
      </c>
      <c r="O61" s="18"/>
    </row>
    <row r="62" spans="1:15" ht="228" customHeight="1">
      <c r="A62" s="17">
        <v>29</v>
      </c>
      <c r="B62" s="17" t="s">
        <v>225</v>
      </c>
      <c r="C62" s="18" t="s">
        <v>104</v>
      </c>
      <c r="D62" s="44" t="s">
        <v>64</v>
      </c>
      <c r="E62" s="44" t="s">
        <v>94</v>
      </c>
      <c r="F62" s="44" t="s">
        <v>302</v>
      </c>
      <c r="G62" s="14" t="s">
        <v>105</v>
      </c>
      <c r="H62" s="14">
        <f>I62*$O$1</f>
        <v>20679746.398499999</v>
      </c>
      <c r="I62" s="14">
        <v>4648701</v>
      </c>
      <c r="J62" s="82"/>
      <c r="K62" s="137"/>
      <c r="L62" s="14" t="s">
        <v>101</v>
      </c>
      <c r="M62" s="14" t="s">
        <v>102</v>
      </c>
      <c r="N62" s="14" t="s">
        <v>15</v>
      </c>
      <c r="O62" s="14" t="s">
        <v>180</v>
      </c>
    </row>
    <row r="63" spans="1:15" ht="228" customHeight="1">
      <c r="A63" s="17">
        <v>30</v>
      </c>
      <c r="B63" s="17" t="s">
        <v>225</v>
      </c>
      <c r="C63" s="18" t="s">
        <v>104</v>
      </c>
      <c r="D63" s="44" t="s">
        <v>64</v>
      </c>
      <c r="E63" s="44" t="s">
        <v>94</v>
      </c>
      <c r="F63" s="44" t="s">
        <v>302</v>
      </c>
      <c r="G63" s="14" t="s">
        <v>105</v>
      </c>
      <c r="H63" s="14">
        <f>I63*$O$1</f>
        <v>8897000</v>
      </c>
      <c r="I63" s="14">
        <v>2000000</v>
      </c>
      <c r="J63" s="82"/>
      <c r="K63" s="137"/>
      <c r="L63" s="14" t="s">
        <v>101</v>
      </c>
      <c r="M63" s="14" t="s">
        <v>102</v>
      </c>
      <c r="N63" s="14" t="s">
        <v>15</v>
      </c>
      <c r="O63" s="14" t="s">
        <v>181</v>
      </c>
    </row>
    <row r="64" spans="1:15" ht="228" customHeight="1">
      <c r="A64" s="17">
        <v>31</v>
      </c>
      <c r="B64" s="17" t="s">
        <v>225</v>
      </c>
      <c r="C64" s="18" t="s">
        <v>177</v>
      </c>
      <c r="D64" s="44" t="s">
        <v>222</v>
      </c>
      <c r="E64" s="44" t="s">
        <v>132</v>
      </c>
      <c r="F64" s="44" t="s">
        <v>301</v>
      </c>
      <c r="G64" s="14" t="s">
        <v>178</v>
      </c>
      <c r="H64" s="14">
        <f>I64*$O$1</f>
        <v>29358338.394000001</v>
      </c>
      <c r="I64" s="14">
        <v>6599604</v>
      </c>
      <c r="J64" s="83"/>
      <c r="K64" s="129"/>
      <c r="L64" s="14" t="s">
        <v>204</v>
      </c>
      <c r="M64" s="14" t="s">
        <v>102</v>
      </c>
      <c r="N64" s="14" t="s">
        <v>15</v>
      </c>
      <c r="O64" s="15"/>
    </row>
    <row r="65" spans="1:15" ht="20.100000000000001" customHeight="1">
      <c r="A65" s="118"/>
      <c r="B65" s="118"/>
      <c r="C65" s="118"/>
      <c r="D65" s="118"/>
      <c r="E65" s="118"/>
      <c r="F65" s="118"/>
      <c r="G65" s="125" t="s">
        <v>291</v>
      </c>
      <c r="H65" s="118"/>
      <c r="I65" s="118"/>
      <c r="J65" s="118"/>
      <c r="K65" s="142"/>
      <c r="L65" s="118"/>
      <c r="M65" s="118"/>
      <c r="N65" s="118"/>
      <c r="O65" s="118"/>
    </row>
    <row r="66" spans="1:15" ht="210.75" customHeight="1">
      <c r="A66" s="17">
        <v>32</v>
      </c>
      <c r="B66" s="17" t="s">
        <v>267</v>
      </c>
      <c r="C66" s="44" t="s">
        <v>106</v>
      </c>
      <c r="D66" s="44" t="s">
        <v>107</v>
      </c>
      <c r="E66" s="44" t="s">
        <v>108</v>
      </c>
      <c r="F66" s="44" t="s">
        <v>109</v>
      </c>
      <c r="G66" s="17" t="s">
        <v>110</v>
      </c>
      <c r="H66" s="14">
        <f>I66*$O$1</f>
        <v>67388996.398499995</v>
      </c>
      <c r="I66" s="14">
        <v>15148701</v>
      </c>
      <c r="J66" s="88">
        <f>'[1]zestawienie '!$D$18</f>
        <v>0.41734946807899553</v>
      </c>
      <c r="K66" s="88">
        <v>0.4173</v>
      </c>
      <c r="L66" s="14" t="s">
        <v>205</v>
      </c>
      <c r="M66" s="14" t="s">
        <v>75</v>
      </c>
      <c r="N66" s="14" t="s">
        <v>15</v>
      </c>
      <c r="O66" s="14" t="s">
        <v>306</v>
      </c>
    </row>
    <row r="67" spans="1:15" ht="20.100000000000001" customHeight="1">
      <c r="A67" s="113"/>
      <c r="B67" s="114"/>
      <c r="C67" s="114"/>
      <c r="D67" s="114"/>
      <c r="E67" s="114"/>
      <c r="F67" s="114"/>
      <c r="G67" s="150" t="s">
        <v>192</v>
      </c>
      <c r="H67" s="114"/>
      <c r="I67" s="114"/>
      <c r="J67" s="114"/>
      <c r="K67" s="147"/>
      <c r="L67" s="114"/>
      <c r="M67" s="114"/>
      <c r="N67" s="114"/>
      <c r="O67" s="115"/>
    </row>
    <row r="68" spans="1:15" ht="20.100000000000001" customHeight="1">
      <c r="A68" s="113"/>
      <c r="B68" s="114"/>
      <c r="C68" s="114"/>
      <c r="D68" s="114"/>
      <c r="E68" s="114"/>
      <c r="F68" s="114"/>
      <c r="G68" s="114" t="s">
        <v>292</v>
      </c>
      <c r="H68" s="114"/>
      <c r="I68" s="114"/>
      <c r="J68" s="114"/>
      <c r="K68" s="147"/>
      <c r="L68" s="114"/>
      <c r="M68" s="114"/>
      <c r="N68" s="114"/>
      <c r="O68" s="115"/>
    </row>
    <row r="69" spans="1:15" ht="228.75" customHeight="1">
      <c r="A69" s="14">
        <v>33</v>
      </c>
      <c r="B69" s="14" t="s">
        <v>268</v>
      </c>
      <c r="C69" s="14" t="s">
        <v>111</v>
      </c>
      <c r="D69" s="14" t="s">
        <v>40</v>
      </c>
      <c r="E69" s="14" t="s">
        <v>76</v>
      </c>
      <c r="F69" s="44" t="s">
        <v>112</v>
      </c>
      <c r="G69" s="14" t="s">
        <v>113</v>
      </c>
      <c r="H69" s="14">
        <f>I69*$O$1</f>
        <v>26691000</v>
      </c>
      <c r="I69" s="14">
        <v>6000000</v>
      </c>
      <c r="J69" s="80">
        <f>'[1]zestawienie '!$D$21</f>
        <v>1</v>
      </c>
      <c r="K69" s="80">
        <v>1</v>
      </c>
      <c r="L69" s="14" t="s">
        <v>114</v>
      </c>
      <c r="M69" s="14" t="s">
        <v>75</v>
      </c>
      <c r="N69" s="14" t="s">
        <v>115</v>
      </c>
      <c r="O69" s="14"/>
    </row>
    <row r="70" spans="1:15" ht="232.5" customHeight="1">
      <c r="A70" s="14">
        <v>34</v>
      </c>
      <c r="B70" s="14" t="s">
        <v>268</v>
      </c>
      <c r="C70" s="14" t="s">
        <v>116</v>
      </c>
      <c r="D70" s="14" t="s">
        <v>117</v>
      </c>
      <c r="E70" s="14" t="s">
        <v>52</v>
      </c>
      <c r="F70" s="44" t="s">
        <v>112</v>
      </c>
      <c r="G70" s="14" t="s">
        <v>118</v>
      </c>
      <c r="H70" s="14">
        <f>I70*$O$1</f>
        <v>160146000</v>
      </c>
      <c r="I70" s="14">
        <v>36000000</v>
      </c>
      <c r="J70" s="83"/>
      <c r="K70" s="129"/>
      <c r="L70" s="14" t="s">
        <v>114</v>
      </c>
      <c r="M70" s="14" t="s">
        <v>75</v>
      </c>
      <c r="N70" s="14" t="s">
        <v>115</v>
      </c>
      <c r="O70" s="14"/>
    </row>
    <row r="71" spans="1:15" ht="20.100000000000001" customHeight="1">
      <c r="A71" s="113"/>
      <c r="B71" s="114"/>
      <c r="C71" s="114"/>
      <c r="D71" s="114"/>
      <c r="E71" s="114"/>
      <c r="F71" s="114"/>
      <c r="G71" s="150" t="s">
        <v>293</v>
      </c>
      <c r="H71" s="114"/>
      <c r="I71" s="114"/>
      <c r="J71" s="114"/>
      <c r="K71" s="142"/>
      <c r="L71" s="114"/>
      <c r="M71" s="114"/>
      <c r="N71" s="114"/>
      <c r="O71" s="115"/>
    </row>
    <row r="72" spans="1:15" ht="242.25" customHeight="1">
      <c r="A72" s="17">
        <v>35</v>
      </c>
      <c r="B72" s="17" t="s">
        <v>269</v>
      </c>
      <c r="C72" s="45" t="s">
        <v>119</v>
      </c>
      <c r="D72" s="34" t="s">
        <v>120</v>
      </c>
      <c r="E72" s="34" t="s">
        <v>121</v>
      </c>
      <c r="F72" s="14" t="s">
        <v>122</v>
      </c>
      <c r="G72" s="14" t="s">
        <v>123</v>
      </c>
      <c r="H72" s="14">
        <f>I72*$O$1</f>
        <v>44485000</v>
      </c>
      <c r="I72" s="14">
        <v>10000000</v>
      </c>
      <c r="J72" s="78">
        <v>0.28570000000000001</v>
      </c>
      <c r="K72" s="78">
        <v>0.28570000000000001</v>
      </c>
      <c r="L72" s="14" t="s">
        <v>114</v>
      </c>
      <c r="M72" s="14" t="s">
        <v>19</v>
      </c>
      <c r="N72" s="14" t="s">
        <v>115</v>
      </c>
      <c r="O72" s="14" t="s">
        <v>174</v>
      </c>
    </row>
    <row r="73" spans="1:15" ht="20.100000000000001" customHeight="1">
      <c r="A73" s="113"/>
      <c r="B73" s="114"/>
      <c r="C73" s="114"/>
      <c r="D73" s="114"/>
      <c r="E73" s="114"/>
      <c r="F73" s="114"/>
      <c r="G73" s="114" t="s">
        <v>294</v>
      </c>
      <c r="H73" s="114"/>
      <c r="I73" s="114"/>
      <c r="J73" s="114"/>
      <c r="K73" s="142"/>
      <c r="L73" s="114"/>
      <c r="M73" s="114"/>
      <c r="N73" s="114"/>
      <c r="O73" s="115"/>
    </row>
    <row r="74" spans="1:15" s="50" customFormat="1" ht="211.5" customHeight="1">
      <c r="A74" s="17">
        <v>36</v>
      </c>
      <c r="B74" s="17" t="s">
        <v>270</v>
      </c>
      <c r="C74" s="34" t="s">
        <v>103</v>
      </c>
      <c r="D74" s="34" t="s">
        <v>86</v>
      </c>
      <c r="E74" s="34" t="s">
        <v>124</v>
      </c>
      <c r="F74" s="14" t="s">
        <v>125</v>
      </c>
      <c r="G74" s="14" t="s">
        <v>126</v>
      </c>
      <c r="H74" s="14">
        <f>I74*$O$1</f>
        <v>66727500</v>
      </c>
      <c r="I74" s="14">
        <v>15000000</v>
      </c>
      <c r="J74" s="88">
        <f>'[1]zestawienie '!$D$22</f>
        <v>1</v>
      </c>
      <c r="K74" s="88">
        <v>1</v>
      </c>
      <c r="L74" s="14" t="s">
        <v>114</v>
      </c>
      <c r="M74" s="14" t="s">
        <v>18</v>
      </c>
      <c r="N74" s="14" t="s">
        <v>115</v>
      </c>
      <c r="O74" s="15"/>
    </row>
    <row r="75" spans="1:15" s="50" customFormat="1" ht="19.5" customHeight="1">
      <c r="A75" s="113"/>
      <c r="B75" s="114"/>
      <c r="C75" s="114"/>
      <c r="D75" s="114"/>
      <c r="E75" s="114"/>
      <c r="F75" s="114"/>
      <c r="G75" s="114" t="s">
        <v>295</v>
      </c>
      <c r="H75" s="114"/>
      <c r="I75" s="114"/>
      <c r="J75" s="114"/>
      <c r="K75" s="146"/>
      <c r="L75" s="114"/>
      <c r="M75" s="114"/>
      <c r="N75" s="114"/>
      <c r="O75" s="115"/>
    </row>
    <row r="76" spans="1:15" s="50" customFormat="1" ht="152.25" customHeight="1">
      <c r="A76" s="17">
        <v>37</v>
      </c>
      <c r="B76" s="17" t="s">
        <v>255</v>
      </c>
      <c r="C76" s="34" t="s">
        <v>50</v>
      </c>
      <c r="D76" s="34" t="s">
        <v>51</v>
      </c>
      <c r="E76" s="34" t="s">
        <v>127</v>
      </c>
      <c r="F76" s="14" t="s">
        <v>128</v>
      </c>
      <c r="G76" s="14" t="s">
        <v>129</v>
      </c>
      <c r="H76" s="14">
        <f>I76*$O$1</f>
        <v>133455000</v>
      </c>
      <c r="I76" s="14">
        <v>30000000</v>
      </c>
      <c r="J76" s="79"/>
      <c r="K76" s="127"/>
      <c r="L76" s="14" t="s">
        <v>114</v>
      </c>
      <c r="M76" s="14" t="s">
        <v>19</v>
      </c>
      <c r="N76" s="14" t="s">
        <v>115</v>
      </c>
      <c r="O76" s="14" t="s">
        <v>176</v>
      </c>
    </row>
    <row r="77" spans="1:15" ht="162.75" customHeight="1">
      <c r="A77" s="31">
        <v>38</v>
      </c>
      <c r="B77" s="17" t="s">
        <v>255</v>
      </c>
      <c r="C77" s="32" t="s">
        <v>130</v>
      </c>
      <c r="D77" s="32" t="s">
        <v>131</v>
      </c>
      <c r="E77" s="32" t="s">
        <v>132</v>
      </c>
      <c r="F77" s="33" t="s">
        <v>128</v>
      </c>
      <c r="G77" s="33" t="s">
        <v>129</v>
      </c>
      <c r="H77" s="33">
        <f>I77*$O$1</f>
        <v>44485000</v>
      </c>
      <c r="I77" s="33">
        <v>10000000</v>
      </c>
      <c r="J77" s="84"/>
      <c r="K77" s="133"/>
      <c r="L77" s="33" t="s">
        <v>114</v>
      </c>
      <c r="M77" s="33" t="s">
        <v>19</v>
      </c>
      <c r="N77" s="33" t="s">
        <v>115</v>
      </c>
      <c r="O77" s="33" t="s">
        <v>175</v>
      </c>
    </row>
    <row r="78" spans="1:15" ht="156.75" customHeight="1">
      <c r="A78" s="27">
        <v>39</v>
      </c>
      <c r="B78" s="17" t="s">
        <v>255</v>
      </c>
      <c r="C78" s="28" t="s">
        <v>91</v>
      </c>
      <c r="D78" s="29" t="s">
        <v>133</v>
      </c>
      <c r="E78" s="29" t="s">
        <v>134</v>
      </c>
      <c r="F78" s="30" t="s">
        <v>128</v>
      </c>
      <c r="G78" s="30" t="s">
        <v>135</v>
      </c>
      <c r="H78" s="30">
        <f>I78*$O$1</f>
        <v>156344151.75400001</v>
      </c>
      <c r="I78" s="30">
        <v>35145364</v>
      </c>
      <c r="J78" s="84">
        <v>0.69730000000000003</v>
      </c>
      <c r="K78" s="84">
        <f>J78+'nabory niekonkurencyjne'!J36</f>
        <v>0.76250000000000007</v>
      </c>
      <c r="L78" s="30" t="s">
        <v>114</v>
      </c>
      <c r="M78" s="30" t="s">
        <v>19</v>
      </c>
      <c r="N78" s="30" t="s">
        <v>115</v>
      </c>
      <c r="O78" s="30"/>
    </row>
    <row r="79" spans="1:15" ht="168" customHeight="1">
      <c r="A79" s="17">
        <v>40</v>
      </c>
      <c r="B79" s="17" t="s">
        <v>255</v>
      </c>
      <c r="C79" s="18" t="s">
        <v>220</v>
      </c>
      <c r="D79" s="34" t="s">
        <v>214</v>
      </c>
      <c r="E79" s="34" t="s">
        <v>215</v>
      </c>
      <c r="F79" s="14" t="s">
        <v>190</v>
      </c>
      <c r="G79" s="14" t="s">
        <v>188</v>
      </c>
      <c r="H79" s="13">
        <f>I79*$O$1</f>
        <v>37812250</v>
      </c>
      <c r="I79" s="14">
        <v>8500000</v>
      </c>
      <c r="J79" s="84"/>
      <c r="K79" s="133"/>
      <c r="L79" s="14" t="s">
        <v>114</v>
      </c>
      <c r="M79" s="14" t="s">
        <v>19</v>
      </c>
      <c r="N79" s="14" t="s">
        <v>115</v>
      </c>
      <c r="O79" s="14" t="s">
        <v>227</v>
      </c>
    </row>
    <row r="80" spans="1:15" s="73" customFormat="1" ht="175.5" customHeight="1">
      <c r="A80" s="17">
        <v>41</v>
      </c>
      <c r="B80" s="17" t="s">
        <v>255</v>
      </c>
      <c r="C80" s="18" t="s">
        <v>222</v>
      </c>
      <c r="D80" s="18" t="s">
        <v>132</v>
      </c>
      <c r="E80" s="18" t="s">
        <v>221</v>
      </c>
      <c r="F80" s="14" t="s">
        <v>189</v>
      </c>
      <c r="G80" s="14" t="s">
        <v>223</v>
      </c>
      <c r="H80" s="14">
        <f>I80*$O$1</f>
        <v>37812250</v>
      </c>
      <c r="I80" s="14">
        <v>8500000</v>
      </c>
      <c r="J80" s="85"/>
      <c r="K80" s="134"/>
      <c r="L80" s="14" t="s">
        <v>114</v>
      </c>
      <c r="M80" s="14" t="s">
        <v>19</v>
      </c>
      <c r="N80" s="14" t="s">
        <v>115</v>
      </c>
      <c r="O80" s="14"/>
    </row>
    <row r="81" spans="1:15" ht="20.100000000000001" customHeight="1">
      <c r="A81" s="90"/>
      <c r="B81" s="116"/>
      <c r="C81" s="116"/>
      <c r="D81" s="116"/>
      <c r="E81" s="116"/>
      <c r="F81" s="116"/>
      <c r="G81" s="116" t="s">
        <v>296</v>
      </c>
      <c r="H81" s="116"/>
      <c r="I81" s="116"/>
      <c r="J81" s="116"/>
      <c r="K81" s="142"/>
      <c r="L81" s="116"/>
      <c r="M81" s="116"/>
      <c r="N81" s="116"/>
      <c r="O81" s="117"/>
    </row>
    <row r="82" spans="1:15" ht="150" customHeight="1">
      <c r="A82" s="27">
        <v>42</v>
      </c>
      <c r="B82" s="31" t="s">
        <v>271</v>
      </c>
      <c r="C82" s="16" t="s">
        <v>136</v>
      </c>
      <c r="D82" s="32" t="s">
        <v>137</v>
      </c>
      <c r="E82" s="32" t="s">
        <v>138</v>
      </c>
      <c r="F82" s="33" t="s">
        <v>139</v>
      </c>
      <c r="G82" s="33" t="s">
        <v>140</v>
      </c>
      <c r="H82" s="33">
        <f>I82*$O$1</f>
        <v>133455000</v>
      </c>
      <c r="I82" s="33">
        <v>30000000</v>
      </c>
      <c r="J82" s="79"/>
      <c r="K82" s="127"/>
      <c r="L82" s="33" t="s">
        <v>114</v>
      </c>
      <c r="M82" s="33" t="s">
        <v>19</v>
      </c>
      <c r="N82" s="33" t="s">
        <v>115</v>
      </c>
      <c r="O82" s="14" t="s">
        <v>273</v>
      </c>
    </row>
    <row r="83" spans="1:15" ht="180.75" customHeight="1">
      <c r="A83" s="22">
        <v>43</v>
      </c>
      <c r="B83" s="31" t="s">
        <v>271</v>
      </c>
      <c r="C83" s="34" t="s">
        <v>87</v>
      </c>
      <c r="D83" s="34" t="s">
        <v>141</v>
      </c>
      <c r="E83" s="34" t="s">
        <v>142</v>
      </c>
      <c r="F83" s="14" t="s">
        <v>307</v>
      </c>
      <c r="G83" s="14" t="s">
        <v>308</v>
      </c>
      <c r="H83" s="14">
        <f>I83*$O$1</f>
        <v>133455000</v>
      </c>
      <c r="I83" s="14">
        <v>30000000</v>
      </c>
      <c r="J83" s="84"/>
      <c r="K83" s="133"/>
      <c r="L83" s="14" t="s">
        <v>114</v>
      </c>
      <c r="M83" s="14" t="s">
        <v>19</v>
      </c>
      <c r="N83" s="14" t="s">
        <v>115</v>
      </c>
      <c r="O83" s="14" t="s">
        <v>309</v>
      </c>
    </row>
    <row r="84" spans="1:15" ht="162.75" customHeight="1">
      <c r="A84" s="17">
        <v>44</v>
      </c>
      <c r="B84" s="31" t="s">
        <v>271</v>
      </c>
      <c r="C84" s="34" t="s">
        <v>143</v>
      </c>
      <c r="D84" s="34" t="s">
        <v>144</v>
      </c>
      <c r="E84" s="34" t="s">
        <v>145</v>
      </c>
      <c r="F84" s="14" t="s">
        <v>146</v>
      </c>
      <c r="G84" s="14" t="s">
        <v>162</v>
      </c>
      <c r="H84" s="14">
        <f>I84*$O$1</f>
        <v>177940000</v>
      </c>
      <c r="I84" s="14">
        <v>40000000</v>
      </c>
      <c r="J84" s="84">
        <v>0.92779999999999996</v>
      </c>
      <c r="K84" s="84">
        <v>0.92779999999999996</v>
      </c>
      <c r="L84" s="14" t="s">
        <v>114</v>
      </c>
      <c r="M84" s="14" t="s">
        <v>19</v>
      </c>
      <c r="N84" s="14" t="s">
        <v>115</v>
      </c>
      <c r="O84" s="15"/>
    </row>
    <row r="85" spans="1:15" s="66" customFormat="1" ht="409.6" customHeight="1">
      <c r="A85" s="17">
        <v>45</v>
      </c>
      <c r="B85" s="17" t="s">
        <v>271</v>
      </c>
      <c r="C85" s="97" t="s">
        <v>132</v>
      </c>
      <c r="D85" s="18" t="s">
        <v>218</v>
      </c>
      <c r="E85" s="18" t="s">
        <v>219</v>
      </c>
      <c r="F85" s="14" t="s">
        <v>272</v>
      </c>
      <c r="G85" s="14" t="s">
        <v>304</v>
      </c>
      <c r="H85" s="14">
        <f>I85*$O$1</f>
        <v>88970000</v>
      </c>
      <c r="I85" s="14">
        <v>20000000</v>
      </c>
      <c r="J85" s="85"/>
      <c r="K85" s="134"/>
      <c r="L85" s="14" t="s">
        <v>114</v>
      </c>
      <c r="M85" s="14" t="s">
        <v>19</v>
      </c>
      <c r="N85" s="14" t="s">
        <v>115</v>
      </c>
      <c r="O85" s="14" t="s">
        <v>273</v>
      </c>
    </row>
    <row r="86" spans="1:15" ht="18.75">
      <c r="G86" s="60"/>
      <c r="H86" s="61"/>
      <c r="I86" s="61"/>
      <c r="J86" s="61"/>
      <c r="K86" s="142"/>
      <c r="L86" s="54"/>
    </row>
    <row r="87" spans="1:15" ht="18.75">
      <c r="G87" s="60"/>
      <c r="H87" s="61"/>
      <c r="I87" s="61"/>
      <c r="J87" s="61"/>
      <c r="K87" s="142"/>
      <c r="L87" s="54"/>
    </row>
    <row r="88" spans="1:15" ht="18.75">
      <c r="G88" s="62"/>
      <c r="H88" s="63"/>
      <c r="I88" s="63"/>
      <c r="J88" s="63"/>
      <c r="K88" s="142"/>
      <c r="L88" s="54"/>
    </row>
    <row r="89" spans="1:15">
      <c r="J89" s="59"/>
      <c r="K89" s="142"/>
    </row>
    <row r="90" spans="1:15">
      <c r="J90" s="59"/>
      <c r="K90" s="142"/>
    </row>
    <row r="91" spans="1:15">
      <c r="J91" s="59"/>
      <c r="K91" s="142"/>
    </row>
    <row r="92" spans="1:15">
      <c r="J92" s="59"/>
      <c r="K92" s="142"/>
    </row>
    <row r="93" spans="1:15">
      <c r="J93" s="59"/>
      <c r="K93" s="142"/>
    </row>
    <row r="94" spans="1:15">
      <c r="J94" s="59"/>
      <c r="K94" s="142"/>
    </row>
    <row r="95" spans="1:15">
      <c r="J95" s="59"/>
      <c r="K95" s="142"/>
    </row>
    <row r="96" spans="1:15">
      <c r="J96" s="59"/>
      <c r="K96" s="142"/>
    </row>
    <row r="97" spans="10:11">
      <c r="J97" s="59"/>
      <c r="K97" s="142"/>
    </row>
    <row r="98" spans="10:11">
      <c r="J98" s="59"/>
      <c r="K98" s="142"/>
    </row>
    <row r="99" spans="10:11">
      <c r="J99" s="59"/>
      <c r="K99" s="142"/>
    </row>
    <row r="100" spans="10:11">
      <c r="J100" s="59"/>
      <c r="K100" s="142"/>
    </row>
    <row r="101" spans="10:11">
      <c r="J101" s="59"/>
      <c r="K101" s="142"/>
    </row>
    <row r="102" spans="10:11">
      <c r="J102" s="59"/>
      <c r="K102" s="142"/>
    </row>
    <row r="103" spans="10:11">
      <c r="J103" s="59"/>
      <c r="K103" s="142"/>
    </row>
    <row r="104" spans="10:11">
      <c r="J104" s="59"/>
      <c r="K104" s="142"/>
    </row>
    <row r="105" spans="10:11">
      <c r="J105" s="59"/>
      <c r="K105" s="142"/>
    </row>
    <row r="106" spans="10:11">
      <c r="J106" s="59"/>
      <c r="K106" s="142"/>
    </row>
    <row r="107" spans="10:11">
      <c r="J107" s="59"/>
      <c r="K107" s="142"/>
    </row>
    <row r="108" spans="10:11">
      <c r="J108" s="59"/>
      <c r="K108" s="142"/>
    </row>
    <row r="109" spans="10:11">
      <c r="J109" s="59"/>
      <c r="K109" s="142"/>
    </row>
    <row r="110" spans="10:11">
      <c r="J110" s="59"/>
      <c r="K110" s="142"/>
    </row>
    <row r="111" spans="10:11">
      <c r="J111" s="59"/>
      <c r="K111" s="142"/>
    </row>
    <row r="112" spans="10:11">
      <c r="J112" s="59"/>
      <c r="K112" s="142"/>
    </row>
    <row r="113" spans="10:11">
      <c r="J113" s="59"/>
      <c r="K113" s="142"/>
    </row>
    <row r="114" spans="10:11">
      <c r="J114" s="59"/>
      <c r="K114" s="142"/>
    </row>
    <row r="115" spans="10:11">
      <c r="J115" s="59"/>
      <c r="K115" s="142"/>
    </row>
    <row r="116" spans="10:11">
      <c r="J116" s="59"/>
      <c r="K116" s="142"/>
    </row>
    <row r="117" spans="10:11">
      <c r="J117" s="59"/>
      <c r="K117" s="142"/>
    </row>
    <row r="118" spans="10:11">
      <c r="J118" s="59"/>
      <c r="K118" s="142"/>
    </row>
    <row r="119" spans="10:11">
      <c r="J119" s="59"/>
      <c r="K119" s="142"/>
    </row>
    <row r="120" spans="10:11">
      <c r="J120" s="59"/>
      <c r="K120" s="142"/>
    </row>
    <row r="121" spans="10:11">
      <c r="J121" s="59"/>
      <c r="K121" s="142"/>
    </row>
    <row r="122" spans="10:11">
      <c r="J122" s="59"/>
      <c r="K122" s="142"/>
    </row>
    <row r="123" spans="10:11">
      <c r="J123" s="59"/>
      <c r="K123" s="142"/>
    </row>
    <row r="124" spans="10:11">
      <c r="J124" s="59"/>
      <c r="K124" s="142"/>
    </row>
    <row r="125" spans="10:11">
      <c r="J125" s="59"/>
      <c r="K125" s="142"/>
    </row>
    <row r="126" spans="10:11">
      <c r="J126" s="59"/>
      <c r="K126" s="142"/>
    </row>
    <row r="127" spans="10:11">
      <c r="J127" s="59"/>
      <c r="K127" s="142"/>
    </row>
    <row r="128" spans="10:11">
      <c r="J128" s="59"/>
      <c r="K128" s="142"/>
    </row>
    <row r="129" spans="10:11">
      <c r="J129" s="59"/>
      <c r="K129" s="142"/>
    </row>
    <row r="130" spans="10:11">
      <c r="J130" s="59"/>
      <c r="K130" s="142"/>
    </row>
    <row r="131" spans="10:11">
      <c r="J131" s="59"/>
      <c r="K131" s="142"/>
    </row>
    <row r="132" spans="10:11">
      <c r="J132" s="59"/>
      <c r="K132" s="142"/>
    </row>
    <row r="133" spans="10:11">
      <c r="J133" s="59"/>
      <c r="K133" s="142"/>
    </row>
    <row r="134" spans="10:11">
      <c r="J134" s="59"/>
      <c r="K134" s="142"/>
    </row>
    <row r="135" spans="10:11">
      <c r="J135" s="59"/>
      <c r="K135" s="142"/>
    </row>
    <row r="136" spans="10:11">
      <c r="J136" s="59"/>
      <c r="K136" s="142"/>
    </row>
    <row r="137" spans="10:11">
      <c r="J137" s="59"/>
      <c r="K137" s="142"/>
    </row>
    <row r="138" spans="10:11">
      <c r="J138" s="59"/>
      <c r="K138" s="142"/>
    </row>
    <row r="139" spans="10:11">
      <c r="J139" s="59"/>
      <c r="K139" s="142"/>
    </row>
    <row r="140" spans="10:11">
      <c r="J140" s="59"/>
      <c r="K140" s="142"/>
    </row>
    <row r="141" spans="10:11">
      <c r="J141" s="59"/>
      <c r="K141" s="142"/>
    </row>
    <row r="142" spans="10:11">
      <c r="J142" s="59"/>
      <c r="K142" s="142"/>
    </row>
    <row r="143" spans="10:11">
      <c r="J143" s="59"/>
      <c r="K143" s="142"/>
    </row>
    <row r="144" spans="10:11">
      <c r="J144" s="59"/>
      <c r="K144" s="142"/>
    </row>
    <row r="145" spans="10:11">
      <c r="J145" s="59"/>
      <c r="K145" s="142"/>
    </row>
    <row r="146" spans="10:11">
      <c r="J146" s="59"/>
      <c r="K146" s="142"/>
    </row>
    <row r="147" spans="10:11">
      <c r="J147" s="59"/>
      <c r="K147" s="142"/>
    </row>
    <row r="148" spans="10:11">
      <c r="J148" s="59"/>
      <c r="K148" s="142"/>
    </row>
    <row r="149" spans="10:11">
      <c r="J149" s="59"/>
      <c r="K149" s="142"/>
    </row>
    <row r="150" spans="10:11">
      <c r="J150" s="59"/>
      <c r="K150" s="142"/>
    </row>
    <row r="151" spans="10:11">
      <c r="J151" s="59"/>
      <c r="K151" s="142"/>
    </row>
    <row r="152" spans="10:11">
      <c r="J152" s="59"/>
      <c r="K152" s="142"/>
    </row>
    <row r="153" spans="10:11">
      <c r="J153" s="59"/>
      <c r="K153" s="142"/>
    </row>
    <row r="154" spans="10:11">
      <c r="J154" s="59"/>
      <c r="K154" s="142"/>
    </row>
    <row r="155" spans="10:11">
      <c r="J155" s="59"/>
      <c r="K155" s="142"/>
    </row>
    <row r="156" spans="10:11">
      <c r="J156" s="59"/>
      <c r="K156" s="142"/>
    </row>
    <row r="157" spans="10:11">
      <c r="J157" s="59"/>
      <c r="K157" s="142"/>
    </row>
    <row r="158" spans="10:11">
      <c r="J158" s="59"/>
      <c r="K158" s="142"/>
    </row>
    <row r="159" spans="10:11">
      <c r="J159" s="59"/>
      <c r="K159" s="142"/>
    </row>
    <row r="160" spans="10:11">
      <c r="J160" s="59"/>
      <c r="K160" s="142"/>
    </row>
    <row r="161" spans="10:11">
      <c r="J161" s="59"/>
      <c r="K161" s="142"/>
    </row>
    <row r="162" spans="10:11">
      <c r="J162" s="59"/>
      <c r="K162" s="142"/>
    </row>
    <row r="163" spans="10:11">
      <c r="J163" s="59"/>
      <c r="K163" s="142"/>
    </row>
    <row r="164" spans="10:11">
      <c r="J164" s="59"/>
      <c r="K164" s="142"/>
    </row>
    <row r="165" spans="10:11">
      <c r="J165" s="59"/>
      <c r="K165" s="142"/>
    </row>
    <row r="166" spans="10:11">
      <c r="J166" s="59"/>
      <c r="K166" s="142"/>
    </row>
    <row r="167" spans="10:11">
      <c r="J167" s="59"/>
      <c r="K167" s="142"/>
    </row>
    <row r="168" spans="10:11">
      <c r="J168" s="59"/>
      <c r="K168" s="142"/>
    </row>
    <row r="169" spans="10:11">
      <c r="J169" s="59"/>
      <c r="K169" s="142"/>
    </row>
    <row r="170" spans="10:11">
      <c r="J170" s="59"/>
      <c r="K170" s="142"/>
    </row>
    <row r="171" spans="10:11">
      <c r="J171" s="59"/>
      <c r="K171" s="142"/>
    </row>
    <row r="172" spans="10:11">
      <c r="J172" s="59"/>
      <c r="K172" s="142"/>
    </row>
    <row r="173" spans="10:11">
      <c r="J173" s="59"/>
      <c r="K173" s="142"/>
    </row>
    <row r="174" spans="10:11">
      <c r="J174" s="59"/>
      <c r="K174" s="142"/>
    </row>
    <row r="175" spans="10:11">
      <c r="J175" s="59"/>
      <c r="K175" s="142"/>
    </row>
    <row r="176" spans="10:11">
      <c r="J176" s="59"/>
      <c r="K176" s="142"/>
    </row>
    <row r="177" spans="10:11">
      <c r="J177" s="59"/>
      <c r="K177" s="142"/>
    </row>
    <row r="178" spans="10:11">
      <c r="J178" s="59"/>
      <c r="K178" s="142"/>
    </row>
    <row r="179" spans="10:11">
      <c r="J179" s="59"/>
      <c r="K179" s="142"/>
    </row>
    <row r="180" spans="10:11">
      <c r="J180" s="59"/>
      <c r="K180" s="142"/>
    </row>
    <row r="181" spans="10:11">
      <c r="J181" s="59"/>
      <c r="K181" s="142"/>
    </row>
    <row r="182" spans="10:11">
      <c r="J182" s="59"/>
      <c r="K182" s="142"/>
    </row>
    <row r="183" spans="10:11">
      <c r="J183" s="59"/>
      <c r="K183" s="142"/>
    </row>
    <row r="184" spans="10:11">
      <c r="J184" s="59"/>
      <c r="K184" s="142"/>
    </row>
    <row r="185" spans="10:11">
      <c r="J185" s="59"/>
      <c r="K185" s="142"/>
    </row>
    <row r="186" spans="10:11">
      <c r="J186" s="59"/>
      <c r="K186" s="142"/>
    </row>
    <row r="187" spans="10:11">
      <c r="J187" s="59"/>
      <c r="K187" s="142"/>
    </row>
    <row r="188" spans="10:11">
      <c r="J188" s="59"/>
      <c r="K188" s="142"/>
    </row>
    <row r="189" spans="10:11">
      <c r="J189" s="59"/>
      <c r="K189" s="142"/>
    </row>
    <row r="190" spans="10:11">
      <c r="J190" s="59"/>
      <c r="K190" s="142"/>
    </row>
    <row r="191" spans="10:11">
      <c r="J191" s="59"/>
      <c r="K191" s="142"/>
    </row>
    <row r="192" spans="10:11">
      <c r="J192" s="59"/>
      <c r="K192" s="142"/>
    </row>
    <row r="193" spans="10:11">
      <c r="J193" s="59"/>
      <c r="K193" s="142"/>
    </row>
    <row r="194" spans="10:11">
      <c r="J194" s="59"/>
      <c r="K194" s="142"/>
    </row>
    <row r="195" spans="10:11">
      <c r="J195" s="59"/>
      <c r="K195" s="142"/>
    </row>
    <row r="196" spans="10:11">
      <c r="J196" s="59"/>
      <c r="K196" s="142"/>
    </row>
    <row r="197" spans="10:11">
      <c r="J197" s="59"/>
      <c r="K197" s="142"/>
    </row>
    <row r="198" spans="10:11">
      <c r="J198" s="59"/>
      <c r="K198" s="142"/>
    </row>
    <row r="199" spans="10:11">
      <c r="J199" s="59"/>
      <c r="K199" s="142"/>
    </row>
    <row r="200" spans="10:11">
      <c r="J200" s="59"/>
      <c r="K200" s="142"/>
    </row>
    <row r="201" spans="10:11">
      <c r="J201" s="59"/>
      <c r="K201" s="142"/>
    </row>
    <row r="202" spans="10:11">
      <c r="J202" s="59"/>
      <c r="K202" s="142"/>
    </row>
    <row r="203" spans="10:11">
      <c r="J203" s="59"/>
      <c r="K203" s="142"/>
    </row>
    <row r="204" spans="10:11">
      <c r="J204" s="59"/>
      <c r="K204" s="142"/>
    </row>
    <row r="205" spans="10:11">
      <c r="J205" s="59"/>
      <c r="K205" s="142"/>
    </row>
    <row r="206" spans="10:11">
      <c r="J206" s="59"/>
      <c r="K206" s="142"/>
    </row>
    <row r="207" spans="10:11">
      <c r="J207" s="59"/>
      <c r="K207" s="142"/>
    </row>
    <row r="208" spans="10:11">
      <c r="J208" s="59"/>
      <c r="K208" s="142"/>
    </row>
    <row r="209" spans="10:11">
      <c r="J209" s="59"/>
      <c r="K209" s="142"/>
    </row>
    <row r="210" spans="10:11">
      <c r="J210" s="59"/>
      <c r="K210" s="142"/>
    </row>
    <row r="211" spans="10:11">
      <c r="J211" s="59"/>
      <c r="K211" s="142"/>
    </row>
    <row r="212" spans="10:11">
      <c r="J212" s="59"/>
      <c r="K212" s="142"/>
    </row>
    <row r="213" spans="10:11">
      <c r="J213" s="59"/>
      <c r="K213" s="142"/>
    </row>
    <row r="214" spans="10:11">
      <c r="J214" s="59"/>
      <c r="K214" s="142"/>
    </row>
    <row r="215" spans="10:11">
      <c r="J215" s="59"/>
      <c r="K215" s="142"/>
    </row>
    <row r="216" spans="10:11">
      <c r="J216" s="59"/>
      <c r="K216" s="142"/>
    </row>
    <row r="217" spans="10:11">
      <c r="J217" s="59"/>
      <c r="K217" s="142"/>
    </row>
    <row r="218" spans="10:11">
      <c r="J218" s="59"/>
      <c r="K218" s="142"/>
    </row>
    <row r="219" spans="10:11">
      <c r="J219" s="59"/>
      <c r="K219" s="142"/>
    </row>
    <row r="220" spans="10:11">
      <c r="J220" s="59"/>
      <c r="K220" s="142"/>
    </row>
    <row r="221" spans="10:11">
      <c r="J221" s="59"/>
      <c r="K221" s="142"/>
    </row>
    <row r="222" spans="10:11">
      <c r="J222" s="59"/>
      <c r="K222" s="142"/>
    </row>
    <row r="223" spans="10:11">
      <c r="J223" s="59"/>
      <c r="K223" s="142"/>
    </row>
    <row r="224" spans="10:11">
      <c r="J224" s="59"/>
      <c r="K224" s="142"/>
    </row>
    <row r="225" spans="10:11">
      <c r="J225" s="59"/>
      <c r="K225" s="142"/>
    </row>
    <row r="226" spans="10:11">
      <c r="J226" s="59"/>
      <c r="K226" s="142"/>
    </row>
    <row r="227" spans="10:11">
      <c r="J227" s="59"/>
      <c r="K227" s="142"/>
    </row>
    <row r="228" spans="10:11">
      <c r="J228" s="59"/>
      <c r="K228" s="142"/>
    </row>
    <row r="229" spans="10:11">
      <c r="J229" s="59"/>
      <c r="K229" s="142"/>
    </row>
    <row r="230" spans="10:11">
      <c r="J230" s="59"/>
      <c r="K230" s="142"/>
    </row>
    <row r="231" spans="10:11">
      <c r="J231" s="59"/>
      <c r="K231" s="142"/>
    </row>
    <row r="232" spans="10:11">
      <c r="J232" s="59"/>
      <c r="K232" s="142"/>
    </row>
    <row r="233" spans="10:11">
      <c r="J233" s="59"/>
      <c r="K233" s="142"/>
    </row>
    <row r="234" spans="10:11">
      <c r="J234" s="59"/>
      <c r="K234" s="142"/>
    </row>
    <row r="235" spans="10:11">
      <c r="J235" s="59"/>
      <c r="K235" s="142"/>
    </row>
    <row r="236" spans="10:11">
      <c r="J236" s="59"/>
      <c r="K236" s="142"/>
    </row>
    <row r="237" spans="10:11">
      <c r="J237" s="59"/>
      <c r="K237" s="142"/>
    </row>
    <row r="238" spans="10:11">
      <c r="J238" s="59"/>
      <c r="K238" s="142"/>
    </row>
    <row r="239" spans="10:11">
      <c r="J239" s="59"/>
      <c r="K239" s="142"/>
    </row>
    <row r="240" spans="10:11">
      <c r="J240" s="59"/>
      <c r="K240" s="142"/>
    </row>
    <row r="241" spans="10:11">
      <c r="J241" s="59"/>
      <c r="K241" s="142"/>
    </row>
    <row r="242" spans="10:11">
      <c r="J242" s="59"/>
      <c r="K242" s="142"/>
    </row>
    <row r="243" spans="10:11">
      <c r="J243" s="59"/>
      <c r="K243" s="142"/>
    </row>
    <row r="244" spans="10:11">
      <c r="J244" s="59"/>
      <c r="K244" s="142"/>
    </row>
    <row r="245" spans="10:11">
      <c r="J245" s="59"/>
      <c r="K245" s="142"/>
    </row>
    <row r="246" spans="10:11">
      <c r="J246" s="59"/>
      <c r="K246" s="142"/>
    </row>
    <row r="247" spans="10:11">
      <c r="J247" s="59"/>
      <c r="K247" s="142"/>
    </row>
    <row r="248" spans="10:11">
      <c r="J248" s="59"/>
      <c r="K248" s="142"/>
    </row>
    <row r="249" spans="10:11">
      <c r="J249" s="59"/>
      <c r="K249" s="142"/>
    </row>
    <row r="250" spans="10:11">
      <c r="J250" s="59"/>
      <c r="K250" s="142"/>
    </row>
    <row r="251" spans="10:11">
      <c r="J251" s="59"/>
      <c r="K251" s="142"/>
    </row>
    <row r="252" spans="10:11">
      <c r="J252" s="59"/>
      <c r="K252" s="142"/>
    </row>
    <row r="253" spans="10:11">
      <c r="J253" s="59"/>
      <c r="K253" s="142"/>
    </row>
    <row r="254" spans="10:11">
      <c r="J254" s="59"/>
      <c r="K254" s="142"/>
    </row>
    <row r="255" spans="10:11">
      <c r="J255" s="59"/>
      <c r="K255" s="142"/>
    </row>
    <row r="256" spans="10:11">
      <c r="J256" s="59"/>
      <c r="K256" s="142"/>
    </row>
    <row r="257" spans="10:11">
      <c r="J257" s="59"/>
      <c r="K257" s="142"/>
    </row>
    <row r="258" spans="10:11">
      <c r="J258" s="59"/>
      <c r="K258" s="142"/>
    </row>
    <row r="259" spans="10:11">
      <c r="J259" s="59"/>
      <c r="K259" s="142"/>
    </row>
    <row r="260" spans="10:11">
      <c r="J260" s="59"/>
      <c r="K260" s="142"/>
    </row>
    <row r="261" spans="10:11">
      <c r="J261" s="59"/>
      <c r="K261" s="142"/>
    </row>
    <row r="262" spans="10:11">
      <c r="J262" s="59"/>
      <c r="K262" s="142"/>
    </row>
    <row r="263" spans="10:11">
      <c r="J263" s="59"/>
      <c r="K263" s="142"/>
    </row>
    <row r="264" spans="10:11">
      <c r="J264" s="59"/>
      <c r="K264" s="142"/>
    </row>
    <row r="265" spans="10:11">
      <c r="J265" s="59"/>
      <c r="K265" s="142"/>
    </row>
    <row r="266" spans="10:11">
      <c r="J266" s="59"/>
      <c r="K266" s="142"/>
    </row>
    <row r="267" spans="10:11">
      <c r="J267" s="59"/>
      <c r="K267" s="142"/>
    </row>
    <row r="268" spans="10:11">
      <c r="J268" s="59"/>
      <c r="K268" s="142"/>
    </row>
    <row r="269" spans="10:11">
      <c r="J269" s="59"/>
      <c r="K269" s="142"/>
    </row>
    <row r="270" spans="10:11">
      <c r="J270" s="59"/>
      <c r="K270" s="142"/>
    </row>
    <row r="271" spans="10:11">
      <c r="J271" s="59"/>
      <c r="K271" s="142"/>
    </row>
    <row r="272" spans="10:11">
      <c r="J272" s="59"/>
      <c r="K272" s="142"/>
    </row>
    <row r="273" spans="10:11">
      <c r="J273" s="59"/>
      <c r="K273" s="142"/>
    </row>
    <row r="274" spans="10:11">
      <c r="J274" s="59"/>
      <c r="K274" s="142"/>
    </row>
    <row r="275" spans="10:11">
      <c r="J275" s="59"/>
      <c r="K275" s="142"/>
    </row>
    <row r="276" spans="10:11">
      <c r="J276" s="59"/>
      <c r="K276" s="142"/>
    </row>
    <row r="277" spans="10:11">
      <c r="J277" s="59"/>
      <c r="K277" s="142"/>
    </row>
    <row r="278" spans="10:11">
      <c r="J278" s="59"/>
      <c r="K278" s="142"/>
    </row>
    <row r="279" spans="10:11">
      <c r="J279" s="59"/>
      <c r="K279" s="142"/>
    </row>
    <row r="280" spans="10:11">
      <c r="J280" s="59"/>
      <c r="K280" s="142"/>
    </row>
    <row r="281" spans="10:11">
      <c r="J281" s="59"/>
      <c r="K281" s="142"/>
    </row>
    <row r="282" spans="10:11">
      <c r="J282" s="59"/>
      <c r="K282" s="142"/>
    </row>
    <row r="283" spans="10:11">
      <c r="J283" s="59"/>
      <c r="K283" s="142"/>
    </row>
    <row r="284" spans="10:11">
      <c r="J284" s="59"/>
      <c r="K284" s="142"/>
    </row>
    <row r="285" spans="10:11">
      <c r="J285" s="59"/>
      <c r="K285" s="142"/>
    </row>
    <row r="286" spans="10:11">
      <c r="J286" s="59"/>
      <c r="K286" s="142"/>
    </row>
    <row r="287" spans="10:11">
      <c r="J287" s="59"/>
      <c r="K287" s="142"/>
    </row>
    <row r="288" spans="10:11">
      <c r="J288" s="59"/>
      <c r="K288" s="142"/>
    </row>
    <row r="289" spans="10:11">
      <c r="J289" s="59"/>
      <c r="K289" s="142"/>
    </row>
    <row r="290" spans="10:11">
      <c r="J290" s="59"/>
      <c r="K290" s="142"/>
    </row>
    <row r="291" spans="10:11">
      <c r="J291" s="59"/>
      <c r="K291" s="142"/>
    </row>
    <row r="292" spans="10:11">
      <c r="J292" s="59"/>
      <c r="K292" s="142"/>
    </row>
    <row r="293" spans="10:11">
      <c r="J293" s="59"/>
      <c r="K293" s="142"/>
    </row>
    <row r="294" spans="10:11">
      <c r="J294" s="59"/>
      <c r="K294" s="142"/>
    </row>
    <row r="295" spans="10:11">
      <c r="J295" s="59"/>
      <c r="K295" s="142"/>
    </row>
    <row r="296" spans="10:11">
      <c r="J296" s="59"/>
      <c r="K296" s="142"/>
    </row>
    <row r="297" spans="10:11">
      <c r="J297" s="59"/>
      <c r="K297" s="142"/>
    </row>
    <row r="298" spans="10:11">
      <c r="J298" s="59"/>
      <c r="K298" s="142"/>
    </row>
    <row r="299" spans="10:11">
      <c r="J299" s="59"/>
      <c r="K299" s="142"/>
    </row>
    <row r="300" spans="10:11">
      <c r="J300" s="59"/>
      <c r="K300" s="142"/>
    </row>
    <row r="301" spans="10:11">
      <c r="J301" s="59"/>
      <c r="K301" s="142"/>
    </row>
    <row r="302" spans="10:11">
      <c r="J302" s="59"/>
      <c r="K302" s="142"/>
    </row>
    <row r="303" spans="10:11">
      <c r="J303" s="59"/>
      <c r="K303" s="142"/>
    </row>
    <row r="304" spans="10:11">
      <c r="J304" s="59"/>
      <c r="K304" s="142"/>
    </row>
    <row r="305" spans="10:11">
      <c r="J305" s="59"/>
      <c r="K305" s="142"/>
    </row>
    <row r="306" spans="10:11">
      <c r="J306" s="59"/>
      <c r="K306" s="142"/>
    </row>
    <row r="307" spans="10:11">
      <c r="J307" s="59"/>
      <c r="K307" s="142"/>
    </row>
    <row r="308" spans="10:11">
      <c r="J308" s="59"/>
      <c r="K308" s="142"/>
    </row>
    <row r="309" spans="10:11">
      <c r="J309" s="59"/>
      <c r="K309" s="142"/>
    </row>
    <row r="310" spans="10:11">
      <c r="J310" s="59"/>
      <c r="K310" s="142"/>
    </row>
    <row r="311" spans="10:11">
      <c r="J311" s="59"/>
      <c r="K311" s="142"/>
    </row>
    <row r="312" spans="10:11">
      <c r="J312" s="59"/>
      <c r="K312" s="142"/>
    </row>
    <row r="313" spans="10:11">
      <c r="J313" s="59"/>
      <c r="K313" s="142"/>
    </row>
    <row r="314" spans="10:11">
      <c r="J314" s="59"/>
      <c r="K314" s="142"/>
    </row>
    <row r="315" spans="10:11">
      <c r="J315" s="59"/>
      <c r="K315" s="142"/>
    </row>
    <row r="316" spans="10:11">
      <c r="J316" s="59"/>
      <c r="K316" s="142"/>
    </row>
    <row r="317" spans="10:11">
      <c r="J317" s="59"/>
      <c r="K317" s="142"/>
    </row>
    <row r="318" spans="10:11">
      <c r="J318" s="59"/>
      <c r="K318" s="142"/>
    </row>
    <row r="319" spans="10:11">
      <c r="J319" s="59"/>
      <c r="K319" s="142"/>
    </row>
    <row r="320" spans="10:11">
      <c r="J320" s="59"/>
      <c r="K320" s="142"/>
    </row>
    <row r="321" spans="10:11">
      <c r="J321" s="59"/>
      <c r="K321" s="142"/>
    </row>
    <row r="322" spans="10:11">
      <c r="J322" s="59"/>
      <c r="K322" s="142"/>
    </row>
    <row r="323" spans="10:11">
      <c r="J323" s="59"/>
      <c r="K323" s="142"/>
    </row>
    <row r="324" spans="10:11">
      <c r="J324" s="59"/>
      <c r="K324" s="142"/>
    </row>
    <row r="325" spans="10:11">
      <c r="J325" s="59"/>
      <c r="K325" s="142"/>
    </row>
    <row r="326" spans="10:11">
      <c r="J326" s="59"/>
      <c r="K326" s="142"/>
    </row>
    <row r="327" spans="10:11">
      <c r="J327" s="59"/>
      <c r="K327" s="142"/>
    </row>
    <row r="328" spans="10:11">
      <c r="J328" s="59"/>
      <c r="K328" s="142"/>
    </row>
    <row r="329" spans="10:11">
      <c r="J329" s="59"/>
      <c r="K329" s="142"/>
    </row>
    <row r="330" spans="10:11">
      <c r="J330" s="59"/>
      <c r="K330" s="142"/>
    </row>
    <row r="331" spans="10:11">
      <c r="J331" s="59"/>
      <c r="K331" s="142"/>
    </row>
    <row r="332" spans="10:11">
      <c r="J332" s="59"/>
      <c r="K332" s="142"/>
    </row>
    <row r="333" spans="10:11">
      <c r="J333" s="59"/>
      <c r="K333" s="142"/>
    </row>
    <row r="334" spans="10:11">
      <c r="J334" s="59"/>
      <c r="K334" s="142"/>
    </row>
    <row r="335" spans="10:11">
      <c r="J335" s="59"/>
      <c r="K335" s="142"/>
    </row>
    <row r="336" spans="10:11">
      <c r="J336" s="59"/>
      <c r="K336" s="142"/>
    </row>
    <row r="337" spans="10:11">
      <c r="J337" s="59"/>
      <c r="K337" s="142"/>
    </row>
    <row r="338" spans="10:11">
      <c r="J338" s="59"/>
      <c r="K338" s="142"/>
    </row>
    <row r="339" spans="10:11">
      <c r="J339" s="59"/>
      <c r="K339" s="142"/>
    </row>
    <row r="340" spans="10:11">
      <c r="J340" s="59"/>
      <c r="K340" s="142"/>
    </row>
    <row r="341" spans="10:11">
      <c r="J341" s="59"/>
      <c r="K341" s="142"/>
    </row>
    <row r="342" spans="10:11">
      <c r="J342" s="59"/>
      <c r="K342" s="142"/>
    </row>
    <row r="343" spans="10:11">
      <c r="J343" s="59"/>
      <c r="K343" s="142"/>
    </row>
    <row r="344" spans="10:11">
      <c r="J344" s="59"/>
      <c r="K344" s="142"/>
    </row>
    <row r="345" spans="10:11">
      <c r="J345" s="59"/>
      <c r="K345" s="142"/>
    </row>
    <row r="346" spans="10:11">
      <c r="J346" s="59"/>
      <c r="K346" s="142"/>
    </row>
    <row r="347" spans="10:11">
      <c r="J347" s="59"/>
      <c r="K347" s="142"/>
    </row>
    <row r="348" spans="10:11">
      <c r="J348" s="59"/>
      <c r="K348" s="142"/>
    </row>
    <row r="349" spans="10:11">
      <c r="J349" s="59"/>
      <c r="K349" s="142"/>
    </row>
    <row r="350" spans="10:11">
      <c r="J350" s="59"/>
      <c r="K350" s="142"/>
    </row>
    <row r="351" spans="10:11">
      <c r="J351" s="59"/>
      <c r="K351" s="142"/>
    </row>
    <row r="352" spans="10:11">
      <c r="J352" s="59"/>
      <c r="K352" s="142"/>
    </row>
    <row r="353" spans="10:11">
      <c r="J353" s="59"/>
      <c r="K353" s="142"/>
    </row>
    <row r="354" spans="10:11">
      <c r="J354" s="59"/>
      <c r="K354" s="142"/>
    </row>
    <row r="355" spans="10:11">
      <c r="J355" s="59"/>
      <c r="K355" s="142"/>
    </row>
    <row r="356" spans="10:11">
      <c r="J356" s="59"/>
      <c r="K356" s="142"/>
    </row>
    <row r="357" spans="10:11">
      <c r="J357" s="59"/>
      <c r="K357" s="142"/>
    </row>
    <row r="358" spans="10:11">
      <c r="J358" s="59"/>
      <c r="K358" s="142"/>
    </row>
    <row r="359" spans="10:11">
      <c r="J359" s="59"/>
      <c r="K359" s="142"/>
    </row>
    <row r="360" spans="10:11">
      <c r="J360" s="59"/>
      <c r="K360" s="142"/>
    </row>
    <row r="361" spans="10:11">
      <c r="J361" s="59"/>
      <c r="K361" s="142"/>
    </row>
    <row r="362" spans="10:11">
      <c r="J362" s="59"/>
      <c r="K362" s="142"/>
    </row>
    <row r="363" spans="10:11">
      <c r="J363" s="59"/>
      <c r="K363" s="142"/>
    </row>
    <row r="364" spans="10:11">
      <c r="J364" s="59"/>
      <c r="K364" s="142"/>
    </row>
    <row r="365" spans="10:11">
      <c r="J365" s="59"/>
      <c r="K365" s="142"/>
    </row>
    <row r="366" spans="10:11">
      <c r="J366" s="59"/>
      <c r="K366" s="142"/>
    </row>
    <row r="367" spans="10:11">
      <c r="J367" s="59"/>
      <c r="K367" s="142"/>
    </row>
    <row r="368" spans="10:11">
      <c r="J368" s="59"/>
      <c r="K368" s="142"/>
    </row>
    <row r="369" spans="10:11">
      <c r="J369" s="59"/>
      <c r="K369" s="142"/>
    </row>
    <row r="370" spans="10:11">
      <c r="J370" s="59"/>
      <c r="K370" s="142"/>
    </row>
    <row r="371" spans="10:11">
      <c r="J371" s="59"/>
      <c r="K371" s="142"/>
    </row>
    <row r="372" spans="10:11">
      <c r="J372" s="59"/>
      <c r="K372" s="142"/>
    </row>
    <row r="373" spans="10:11">
      <c r="J373" s="59"/>
      <c r="K373" s="142"/>
    </row>
    <row r="374" spans="10:11">
      <c r="J374" s="59"/>
      <c r="K374" s="142"/>
    </row>
    <row r="375" spans="10:11">
      <c r="J375" s="59"/>
      <c r="K375" s="142"/>
    </row>
    <row r="376" spans="10:11">
      <c r="J376" s="59"/>
      <c r="K376" s="142"/>
    </row>
    <row r="377" spans="10:11">
      <c r="J377" s="59"/>
      <c r="K377" s="142"/>
    </row>
    <row r="378" spans="10:11">
      <c r="J378" s="59"/>
      <c r="K378" s="142"/>
    </row>
    <row r="379" spans="10:11">
      <c r="J379" s="59"/>
      <c r="K379" s="142"/>
    </row>
    <row r="380" spans="10:11">
      <c r="J380" s="59"/>
      <c r="K380" s="142"/>
    </row>
    <row r="381" spans="10:11">
      <c r="J381" s="59"/>
      <c r="K381" s="142"/>
    </row>
    <row r="382" spans="10:11">
      <c r="J382" s="59"/>
      <c r="K382" s="142"/>
    </row>
    <row r="383" spans="10:11">
      <c r="J383" s="59"/>
      <c r="K383" s="142"/>
    </row>
    <row r="384" spans="10:11">
      <c r="J384" s="59"/>
      <c r="K384" s="142"/>
    </row>
    <row r="385" spans="10:11">
      <c r="J385" s="59"/>
      <c r="K385" s="142"/>
    </row>
    <row r="386" spans="10:11">
      <c r="J386" s="59"/>
      <c r="K386" s="142"/>
    </row>
    <row r="387" spans="10:11">
      <c r="J387" s="59"/>
      <c r="K387" s="142"/>
    </row>
    <row r="388" spans="10:11">
      <c r="J388" s="59"/>
      <c r="K388" s="142"/>
    </row>
    <row r="389" spans="10:11">
      <c r="J389" s="59"/>
      <c r="K389" s="142"/>
    </row>
    <row r="390" spans="10:11">
      <c r="J390" s="59"/>
      <c r="K390" s="142"/>
    </row>
    <row r="391" spans="10:11">
      <c r="J391" s="59"/>
      <c r="K391" s="142"/>
    </row>
    <row r="392" spans="10:11">
      <c r="J392" s="59"/>
      <c r="K392" s="142"/>
    </row>
    <row r="393" spans="10:11">
      <c r="J393" s="59"/>
      <c r="K393" s="142"/>
    </row>
    <row r="394" spans="10:11">
      <c r="J394" s="59"/>
      <c r="K394" s="142"/>
    </row>
    <row r="395" spans="10:11">
      <c r="J395" s="59"/>
      <c r="K395" s="142"/>
    </row>
    <row r="396" spans="10:11">
      <c r="J396" s="59"/>
      <c r="K396" s="142"/>
    </row>
    <row r="397" spans="10:11">
      <c r="J397" s="59"/>
      <c r="K397" s="142"/>
    </row>
    <row r="398" spans="10:11">
      <c r="J398" s="59"/>
      <c r="K398" s="142"/>
    </row>
    <row r="399" spans="10:11">
      <c r="J399" s="59"/>
      <c r="K399" s="142"/>
    </row>
    <row r="400" spans="10:11">
      <c r="J400" s="59"/>
      <c r="K400" s="142"/>
    </row>
    <row r="401" spans="10:11">
      <c r="J401" s="59"/>
      <c r="K401" s="142"/>
    </row>
    <row r="402" spans="10:11">
      <c r="J402" s="59"/>
      <c r="K402" s="142"/>
    </row>
    <row r="403" spans="10:11">
      <c r="J403" s="59"/>
      <c r="K403" s="142"/>
    </row>
    <row r="404" spans="10:11">
      <c r="J404" s="59"/>
      <c r="K404" s="142"/>
    </row>
    <row r="405" spans="10:11">
      <c r="J405" s="59"/>
      <c r="K405" s="142"/>
    </row>
    <row r="406" spans="10:11">
      <c r="J406" s="59"/>
      <c r="K406" s="142"/>
    </row>
    <row r="407" spans="10:11">
      <c r="J407" s="59"/>
      <c r="K407" s="142"/>
    </row>
    <row r="408" spans="10:11">
      <c r="J408" s="59"/>
      <c r="K408" s="142"/>
    </row>
    <row r="409" spans="10:11">
      <c r="J409" s="59"/>
      <c r="K409" s="142"/>
    </row>
    <row r="410" spans="10:11">
      <c r="J410" s="59"/>
      <c r="K410" s="142"/>
    </row>
    <row r="411" spans="10:11">
      <c r="J411" s="59"/>
      <c r="K411" s="142"/>
    </row>
    <row r="412" spans="10:11">
      <c r="J412" s="59"/>
      <c r="K412" s="142"/>
    </row>
    <row r="413" spans="10:11">
      <c r="J413" s="59"/>
      <c r="K413" s="142"/>
    </row>
    <row r="414" spans="10:11">
      <c r="J414" s="59"/>
      <c r="K414" s="142"/>
    </row>
    <row r="415" spans="10:11">
      <c r="J415" s="59"/>
      <c r="K415" s="142"/>
    </row>
    <row r="416" spans="10:11">
      <c r="J416" s="59"/>
      <c r="K416" s="142"/>
    </row>
    <row r="417" spans="10:11">
      <c r="J417" s="59"/>
      <c r="K417" s="142"/>
    </row>
    <row r="418" spans="10:11">
      <c r="J418" s="59"/>
      <c r="K418" s="142"/>
    </row>
    <row r="419" spans="10:11">
      <c r="J419" s="59"/>
      <c r="K419" s="142"/>
    </row>
    <row r="420" spans="10:11">
      <c r="J420" s="59"/>
      <c r="K420" s="142"/>
    </row>
    <row r="421" spans="10:11">
      <c r="J421" s="59"/>
      <c r="K421" s="142"/>
    </row>
    <row r="422" spans="10:11">
      <c r="J422" s="59"/>
      <c r="K422" s="142"/>
    </row>
    <row r="423" spans="10:11">
      <c r="J423" s="59"/>
      <c r="K423" s="142"/>
    </row>
    <row r="424" spans="10:11">
      <c r="J424" s="59"/>
      <c r="K424" s="142"/>
    </row>
    <row r="425" spans="10:11">
      <c r="J425" s="59"/>
      <c r="K425" s="142"/>
    </row>
    <row r="426" spans="10:11">
      <c r="J426" s="59"/>
      <c r="K426" s="142"/>
    </row>
    <row r="427" spans="10:11">
      <c r="J427" s="59"/>
      <c r="K427" s="142"/>
    </row>
    <row r="428" spans="10:11">
      <c r="J428" s="59"/>
      <c r="K428" s="142"/>
    </row>
    <row r="429" spans="10:11">
      <c r="J429" s="59"/>
      <c r="K429" s="142"/>
    </row>
    <row r="430" spans="10:11">
      <c r="J430" s="59"/>
      <c r="K430" s="142"/>
    </row>
    <row r="431" spans="10:11">
      <c r="J431" s="59"/>
      <c r="K431" s="142"/>
    </row>
    <row r="432" spans="10:11">
      <c r="J432" s="59"/>
      <c r="K432" s="142"/>
    </row>
    <row r="433" spans="10:11">
      <c r="J433" s="59"/>
      <c r="K433" s="142"/>
    </row>
    <row r="434" spans="10:11">
      <c r="J434" s="59"/>
      <c r="K434" s="142"/>
    </row>
    <row r="435" spans="10:11">
      <c r="J435" s="59"/>
      <c r="K435" s="142"/>
    </row>
    <row r="436" spans="10:11">
      <c r="J436" s="59"/>
      <c r="K436" s="142"/>
    </row>
    <row r="437" spans="10:11">
      <c r="J437" s="59"/>
      <c r="K437" s="142"/>
    </row>
    <row r="438" spans="10:11">
      <c r="J438" s="59"/>
      <c r="K438" s="142"/>
    </row>
    <row r="439" spans="10:11">
      <c r="J439" s="59"/>
      <c r="K439" s="142"/>
    </row>
    <row r="440" spans="10:11">
      <c r="J440" s="59"/>
      <c r="K440" s="142"/>
    </row>
    <row r="441" spans="10:11">
      <c r="J441" s="59"/>
      <c r="K441" s="142"/>
    </row>
    <row r="442" spans="10:11">
      <c r="J442" s="59"/>
      <c r="K442" s="142"/>
    </row>
    <row r="443" spans="10:11">
      <c r="J443" s="59"/>
      <c r="K443" s="142"/>
    </row>
    <row r="444" spans="10:11">
      <c r="J444" s="59"/>
      <c r="K444" s="142"/>
    </row>
    <row r="445" spans="10:11">
      <c r="J445" s="59"/>
      <c r="K445" s="142"/>
    </row>
    <row r="446" spans="10:11">
      <c r="J446" s="59"/>
      <c r="K446" s="142"/>
    </row>
    <row r="447" spans="10:11">
      <c r="J447" s="59"/>
      <c r="K447" s="142"/>
    </row>
    <row r="448" spans="10:11">
      <c r="J448" s="59"/>
      <c r="K448" s="142"/>
    </row>
    <row r="449" spans="10:11">
      <c r="J449" s="59"/>
      <c r="K449" s="142"/>
    </row>
    <row r="450" spans="10:11">
      <c r="J450" s="59"/>
      <c r="K450" s="142"/>
    </row>
    <row r="451" spans="10:11">
      <c r="J451" s="59"/>
      <c r="K451" s="142"/>
    </row>
    <row r="452" spans="10:11">
      <c r="J452" s="59"/>
      <c r="K452" s="142"/>
    </row>
    <row r="453" spans="10:11">
      <c r="J453" s="59"/>
      <c r="K453" s="142"/>
    </row>
    <row r="454" spans="10:11">
      <c r="J454" s="59"/>
      <c r="K454" s="142"/>
    </row>
    <row r="455" spans="10:11">
      <c r="J455" s="59"/>
      <c r="K455" s="142"/>
    </row>
    <row r="456" spans="10:11">
      <c r="J456" s="59"/>
      <c r="K456" s="142"/>
    </row>
    <row r="457" spans="10:11">
      <c r="J457" s="59"/>
      <c r="K457" s="142"/>
    </row>
    <row r="458" spans="10:11">
      <c r="J458" s="59"/>
      <c r="K458" s="142"/>
    </row>
    <row r="459" spans="10:11">
      <c r="J459" s="59"/>
      <c r="K459" s="142"/>
    </row>
    <row r="460" spans="10:11">
      <c r="J460" s="59"/>
      <c r="K460" s="142"/>
    </row>
    <row r="461" spans="10:11">
      <c r="J461" s="59"/>
      <c r="K461" s="142"/>
    </row>
    <row r="462" spans="10:11">
      <c r="J462" s="59"/>
      <c r="K462" s="142"/>
    </row>
    <row r="463" spans="10:11">
      <c r="J463" s="59"/>
      <c r="K463" s="142"/>
    </row>
    <row r="464" spans="10:11">
      <c r="J464" s="59"/>
      <c r="K464" s="142"/>
    </row>
    <row r="465" spans="10:11">
      <c r="J465" s="59"/>
      <c r="K465" s="142"/>
    </row>
    <row r="466" spans="10:11">
      <c r="J466" s="59"/>
      <c r="K466" s="142"/>
    </row>
    <row r="467" spans="10:11">
      <c r="J467" s="59"/>
      <c r="K467" s="142"/>
    </row>
    <row r="468" spans="10:11">
      <c r="J468" s="59"/>
      <c r="K468" s="142"/>
    </row>
    <row r="469" spans="10:11">
      <c r="J469" s="59"/>
      <c r="K469" s="142"/>
    </row>
    <row r="470" spans="10:11">
      <c r="J470" s="59"/>
      <c r="K470" s="142"/>
    </row>
    <row r="471" spans="10:11">
      <c r="J471" s="59"/>
      <c r="K471" s="142"/>
    </row>
    <row r="472" spans="10:11">
      <c r="J472" s="59"/>
      <c r="K472" s="142"/>
    </row>
    <row r="473" spans="10:11">
      <c r="J473" s="59"/>
      <c r="K473" s="142"/>
    </row>
    <row r="474" spans="10:11">
      <c r="J474" s="59"/>
      <c r="K474" s="142"/>
    </row>
    <row r="475" spans="10:11">
      <c r="J475" s="59"/>
      <c r="K475" s="142"/>
    </row>
    <row r="476" spans="10:11">
      <c r="J476" s="59"/>
      <c r="K476" s="142"/>
    </row>
    <row r="477" spans="10:11">
      <c r="J477" s="59"/>
      <c r="K477" s="142"/>
    </row>
    <row r="478" spans="10:11">
      <c r="J478" s="59"/>
      <c r="K478" s="142"/>
    </row>
    <row r="479" spans="10:11">
      <c r="J479" s="59"/>
      <c r="K479" s="142"/>
    </row>
    <row r="480" spans="10:11">
      <c r="J480" s="59"/>
      <c r="K480" s="142"/>
    </row>
    <row r="481" spans="10:11">
      <c r="J481" s="59"/>
      <c r="K481" s="142"/>
    </row>
    <row r="482" spans="10:11">
      <c r="J482" s="59"/>
      <c r="K482" s="142"/>
    </row>
    <row r="483" spans="10:11">
      <c r="J483" s="59"/>
      <c r="K483" s="142"/>
    </row>
    <row r="484" spans="10:11">
      <c r="J484" s="59"/>
      <c r="K484" s="142"/>
    </row>
    <row r="485" spans="10:11">
      <c r="J485" s="59"/>
      <c r="K485" s="142"/>
    </row>
    <row r="486" spans="10:11">
      <c r="J486" s="59"/>
      <c r="K486" s="142"/>
    </row>
    <row r="487" spans="10:11">
      <c r="J487" s="59"/>
      <c r="K487" s="142"/>
    </row>
    <row r="488" spans="10:11">
      <c r="J488" s="59"/>
      <c r="K488" s="142"/>
    </row>
    <row r="489" spans="10:11">
      <c r="J489" s="59"/>
      <c r="K489" s="142"/>
    </row>
    <row r="490" spans="10:11">
      <c r="J490" s="59"/>
      <c r="K490" s="142"/>
    </row>
    <row r="491" spans="10:11">
      <c r="J491" s="59"/>
      <c r="K491" s="142"/>
    </row>
    <row r="492" spans="10:11">
      <c r="J492" s="59"/>
      <c r="K492" s="142"/>
    </row>
    <row r="493" spans="10:11">
      <c r="J493" s="59"/>
      <c r="K493" s="142"/>
    </row>
    <row r="494" spans="10:11">
      <c r="J494" s="59"/>
      <c r="K494" s="142"/>
    </row>
    <row r="495" spans="10:11">
      <c r="J495" s="59"/>
      <c r="K495" s="142"/>
    </row>
    <row r="496" spans="10:11">
      <c r="J496" s="59"/>
      <c r="K496" s="142"/>
    </row>
    <row r="497" spans="10:11">
      <c r="J497" s="59"/>
      <c r="K497" s="142"/>
    </row>
    <row r="498" spans="10:11">
      <c r="J498" s="59"/>
      <c r="K498" s="142"/>
    </row>
    <row r="499" spans="10:11">
      <c r="J499" s="59"/>
      <c r="K499" s="142"/>
    </row>
    <row r="500" spans="10:11">
      <c r="J500" s="59"/>
      <c r="K500" s="142"/>
    </row>
    <row r="501" spans="10:11">
      <c r="J501" s="59"/>
      <c r="K501" s="142"/>
    </row>
    <row r="502" spans="10:11">
      <c r="J502" s="59"/>
      <c r="K502" s="142"/>
    </row>
    <row r="503" spans="10:11">
      <c r="J503" s="59"/>
      <c r="K503" s="142"/>
    </row>
    <row r="504" spans="10:11">
      <c r="J504" s="59"/>
      <c r="K504" s="142"/>
    </row>
    <row r="505" spans="10:11">
      <c r="J505" s="59"/>
      <c r="K505" s="142"/>
    </row>
    <row r="506" spans="10:11">
      <c r="J506" s="59"/>
      <c r="K506" s="142"/>
    </row>
    <row r="507" spans="10:11">
      <c r="J507" s="59"/>
      <c r="K507" s="142"/>
    </row>
    <row r="508" spans="10:11">
      <c r="J508" s="59"/>
      <c r="K508" s="142"/>
    </row>
    <row r="509" spans="10:11">
      <c r="J509" s="59"/>
      <c r="K509" s="142"/>
    </row>
    <row r="510" spans="10:11">
      <c r="J510" s="59"/>
      <c r="K510" s="142"/>
    </row>
    <row r="511" spans="10:11">
      <c r="J511" s="59"/>
      <c r="K511" s="142"/>
    </row>
    <row r="512" spans="10:11">
      <c r="J512" s="59"/>
      <c r="K512" s="142"/>
    </row>
    <row r="513" spans="10:11">
      <c r="J513" s="59"/>
      <c r="K513" s="142"/>
    </row>
    <row r="514" spans="10:11">
      <c r="J514" s="59"/>
      <c r="K514" s="142"/>
    </row>
    <row r="515" spans="10:11">
      <c r="J515" s="59"/>
      <c r="K515" s="142"/>
    </row>
    <row r="516" spans="10:11">
      <c r="J516" s="59"/>
      <c r="K516" s="142"/>
    </row>
    <row r="517" spans="10:11">
      <c r="J517" s="59"/>
      <c r="K517" s="142"/>
    </row>
    <row r="518" spans="10:11">
      <c r="J518" s="59"/>
      <c r="K518" s="142"/>
    </row>
    <row r="519" spans="10:11">
      <c r="J519" s="59"/>
      <c r="K519" s="142"/>
    </row>
    <row r="520" spans="10:11">
      <c r="J520" s="59"/>
      <c r="K520" s="142"/>
    </row>
    <row r="521" spans="10:11">
      <c r="J521" s="59"/>
      <c r="K521" s="142"/>
    </row>
    <row r="522" spans="10:11">
      <c r="J522" s="59"/>
      <c r="K522" s="142"/>
    </row>
    <row r="523" spans="10:11">
      <c r="J523" s="59"/>
      <c r="K523" s="142"/>
    </row>
    <row r="524" spans="10:11">
      <c r="J524" s="59"/>
      <c r="K524" s="142"/>
    </row>
    <row r="525" spans="10:11">
      <c r="J525" s="59"/>
      <c r="K525" s="142"/>
    </row>
    <row r="526" spans="10:11">
      <c r="J526" s="59"/>
      <c r="K526" s="142"/>
    </row>
    <row r="527" spans="10:11">
      <c r="J527" s="59"/>
      <c r="K527" s="142"/>
    </row>
    <row r="528" spans="10:11">
      <c r="J528" s="59"/>
      <c r="K528" s="142"/>
    </row>
    <row r="529" spans="10:11">
      <c r="J529" s="59"/>
      <c r="K529" s="142"/>
    </row>
    <row r="530" spans="10:11">
      <c r="J530" s="59"/>
      <c r="K530" s="142"/>
    </row>
    <row r="531" spans="10:11">
      <c r="J531" s="59"/>
      <c r="K531" s="142"/>
    </row>
    <row r="532" spans="10:11">
      <c r="J532" s="59"/>
      <c r="K532" s="142"/>
    </row>
    <row r="533" spans="10:11">
      <c r="J533" s="59"/>
      <c r="K533" s="142"/>
    </row>
    <row r="534" spans="10:11">
      <c r="J534" s="59"/>
      <c r="K534" s="142"/>
    </row>
    <row r="535" spans="10:11">
      <c r="J535" s="59"/>
      <c r="K535" s="142"/>
    </row>
    <row r="536" spans="10:11">
      <c r="J536" s="59"/>
      <c r="K536" s="142"/>
    </row>
    <row r="537" spans="10:11">
      <c r="J537" s="59"/>
      <c r="K537" s="142"/>
    </row>
    <row r="538" spans="10:11">
      <c r="J538" s="59"/>
      <c r="K538" s="142"/>
    </row>
    <row r="539" spans="10:11">
      <c r="J539" s="59"/>
      <c r="K539" s="142"/>
    </row>
    <row r="540" spans="10:11">
      <c r="J540" s="59"/>
      <c r="K540" s="142"/>
    </row>
    <row r="541" spans="10:11">
      <c r="J541" s="59"/>
      <c r="K541" s="142"/>
    </row>
    <row r="542" spans="10:11">
      <c r="J542" s="59"/>
      <c r="K542" s="142"/>
    </row>
    <row r="543" spans="10:11">
      <c r="J543" s="59"/>
      <c r="K543" s="142"/>
    </row>
    <row r="544" spans="10:11">
      <c r="J544" s="59"/>
      <c r="K544" s="142"/>
    </row>
    <row r="545" spans="10:11">
      <c r="J545" s="59"/>
      <c r="K545" s="142"/>
    </row>
    <row r="546" spans="10:11">
      <c r="J546" s="59"/>
      <c r="K546" s="142"/>
    </row>
    <row r="547" spans="10:11">
      <c r="J547" s="59"/>
      <c r="K547" s="142"/>
    </row>
    <row r="548" spans="10:11">
      <c r="J548" s="59"/>
      <c r="K548" s="142"/>
    </row>
    <row r="549" spans="10:11">
      <c r="J549" s="59"/>
      <c r="K549" s="142"/>
    </row>
    <row r="550" spans="10:11">
      <c r="J550" s="59"/>
      <c r="K550" s="142"/>
    </row>
    <row r="551" spans="10:11">
      <c r="J551" s="59"/>
      <c r="K551" s="142"/>
    </row>
    <row r="552" spans="10:11">
      <c r="J552" s="59"/>
      <c r="K552" s="142"/>
    </row>
    <row r="553" spans="10:11">
      <c r="J553" s="59"/>
      <c r="K553" s="142"/>
    </row>
    <row r="554" spans="10:11">
      <c r="J554" s="59"/>
      <c r="K554" s="142"/>
    </row>
    <row r="555" spans="10:11">
      <c r="J555" s="59"/>
      <c r="K555" s="142"/>
    </row>
    <row r="556" spans="10:11">
      <c r="J556" s="59"/>
      <c r="K556" s="142"/>
    </row>
    <row r="557" spans="10:11">
      <c r="J557" s="59"/>
      <c r="K557" s="142"/>
    </row>
    <row r="558" spans="10:11">
      <c r="J558" s="59"/>
      <c r="K558" s="142"/>
    </row>
    <row r="559" spans="10:11">
      <c r="J559" s="59"/>
      <c r="K559" s="142"/>
    </row>
    <row r="560" spans="10:11">
      <c r="J560" s="59"/>
      <c r="K560" s="142"/>
    </row>
    <row r="561" spans="10:11">
      <c r="J561" s="59"/>
      <c r="K561" s="142"/>
    </row>
    <row r="562" spans="10:11">
      <c r="J562" s="59"/>
      <c r="K562" s="142"/>
    </row>
    <row r="563" spans="10:11">
      <c r="J563" s="59"/>
      <c r="K563" s="142"/>
    </row>
    <row r="564" spans="10:11">
      <c r="J564" s="59"/>
      <c r="K564" s="142"/>
    </row>
    <row r="565" spans="10:11">
      <c r="J565" s="59"/>
      <c r="K565" s="142"/>
    </row>
    <row r="566" spans="10:11">
      <c r="J566" s="59"/>
      <c r="K566" s="142"/>
    </row>
    <row r="567" spans="10:11">
      <c r="J567" s="59"/>
      <c r="K567" s="142"/>
    </row>
    <row r="568" spans="10:11">
      <c r="J568" s="59"/>
      <c r="K568" s="142"/>
    </row>
    <row r="569" spans="10:11">
      <c r="J569" s="59"/>
      <c r="K569" s="142"/>
    </row>
    <row r="570" spans="10:11">
      <c r="J570" s="59"/>
      <c r="K570" s="142"/>
    </row>
    <row r="571" spans="10:11">
      <c r="J571" s="59"/>
      <c r="K571" s="142"/>
    </row>
    <row r="572" spans="10:11">
      <c r="J572" s="59"/>
      <c r="K572" s="142"/>
    </row>
    <row r="573" spans="10:11">
      <c r="J573" s="59"/>
      <c r="K573" s="142"/>
    </row>
    <row r="574" spans="10:11">
      <c r="J574" s="59"/>
      <c r="K574" s="142"/>
    </row>
    <row r="575" spans="10:11">
      <c r="J575" s="59"/>
      <c r="K575" s="142"/>
    </row>
    <row r="576" spans="10:11">
      <c r="J576" s="59"/>
      <c r="K576" s="142"/>
    </row>
    <row r="577" spans="10:11">
      <c r="J577" s="59"/>
      <c r="K577" s="142"/>
    </row>
    <row r="578" spans="10:11">
      <c r="J578" s="59"/>
      <c r="K578" s="142"/>
    </row>
    <row r="579" spans="10:11">
      <c r="J579" s="59"/>
      <c r="K579" s="142"/>
    </row>
    <row r="580" spans="10:11">
      <c r="J580" s="59"/>
      <c r="K580" s="142"/>
    </row>
    <row r="581" spans="10:11">
      <c r="J581" s="59"/>
      <c r="K581" s="142"/>
    </row>
    <row r="582" spans="10:11">
      <c r="J582" s="59"/>
      <c r="K582" s="142"/>
    </row>
    <row r="583" spans="10:11">
      <c r="J583" s="59"/>
      <c r="K583" s="142"/>
    </row>
    <row r="584" spans="10:11">
      <c r="J584" s="59"/>
      <c r="K584" s="142"/>
    </row>
    <row r="585" spans="10:11">
      <c r="J585" s="59"/>
      <c r="K585" s="142"/>
    </row>
    <row r="586" spans="10:11">
      <c r="J586" s="59"/>
      <c r="K586" s="142"/>
    </row>
    <row r="587" spans="10:11">
      <c r="J587" s="59"/>
      <c r="K587" s="142"/>
    </row>
    <row r="588" spans="10:11">
      <c r="J588" s="59"/>
      <c r="K588" s="142"/>
    </row>
    <row r="589" spans="10:11">
      <c r="J589" s="59"/>
      <c r="K589" s="142"/>
    </row>
    <row r="590" spans="10:11">
      <c r="J590" s="59"/>
      <c r="K590" s="142"/>
    </row>
    <row r="591" spans="10:11">
      <c r="J591" s="59"/>
      <c r="K591" s="142"/>
    </row>
    <row r="592" spans="10:11">
      <c r="J592" s="59"/>
      <c r="K592" s="142"/>
    </row>
    <row r="593" spans="10:11">
      <c r="J593" s="59"/>
      <c r="K593" s="142"/>
    </row>
    <row r="594" spans="10:11">
      <c r="J594" s="59"/>
      <c r="K594" s="142"/>
    </row>
    <row r="595" spans="10:11">
      <c r="J595" s="59"/>
      <c r="K595" s="142"/>
    </row>
    <row r="596" spans="10:11">
      <c r="J596" s="59"/>
      <c r="K596" s="142"/>
    </row>
    <row r="597" spans="10:11">
      <c r="J597" s="59"/>
      <c r="K597" s="142"/>
    </row>
    <row r="598" spans="10:11">
      <c r="J598" s="59"/>
      <c r="K598" s="142"/>
    </row>
    <row r="599" spans="10:11">
      <c r="J599" s="59"/>
      <c r="K599" s="142"/>
    </row>
    <row r="600" spans="10:11">
      <c r="J600" s="59"/>
      <c r="K600" s="142"/>
    </row>
    <row r="601" spans="10:11">
      <c r="J601" s="59"/>
      <c r="K601" s="142"/>
    </row>
    <row r="602" spans="10:11">
      <c r="J602" s="59"/>
      <c r="K602" s="142"/>
    </row>
    <row r="603" spans="10:11">
      <c r="J603" s="59"/>
      <c r="K603" s="142"/>
    </row>
    <row r="604" spans="10:11">
      <c r="J604" s="59"/>
      <c r="K604" s="142"/>
    </row>
    <row r="605" spans="10:11">
      <c r="J605" s="59"/>
      <c r="K605" s="142"/>
    </row>
    <row r="606" spans="10:11">
      <c r="J606" s="59"/>
      <c r="K606" s="142"/>
    </row>
    <row r="607" spans="10:11">
      <c r="J607" s="59"/>
      <c r="K607" s="142"/>
    </row>
    <row r="608" spans="10:11">
      <c r="J608" s="59"/>
      <c r="K608" s="142"/>
    </row>
    <row r="609" spans="10:11">
      <c r="J609" s="59"/>
      <c r="K609" s="142"/>
    </row>
    <row r="610" spans="10:11">
      <c r="J610" s="59"/>
      <c r="K610" s="142"/>
    </row>
    <row r="611" spans="10:11">
      <c r="J611" s="59"/>
      <c r="K611" s="142"/>
    </row>
    <row r="612" spans="10:11">
      <c r="J612" s="59"/>
      <c r="K612" s="142"/>
    </row>
    <row r="613" spans="10:11">
      <c r="J613" s="59"/>
      <c r="K613" s="142"/>
    </row>
    <row r="614" spans="10:11">
      <c r="J614" s="59"/>
      <c r="K614" s="142"/>
    </row>
    <row r="615" spans="10:11">
      <c r="J615" s="59"/>
      <c r="K615" s="142"/>
    </row>
    <row r="616" spans="10:11">
      <c r="J616" s="59"/>
      <c r="K616" s="142"/>
    </row>
    <row r="617" spans="10:11">
      <c r="J617" s="59"/>
      <c r="K617" s="142"/>
    </row>
    <row r="618" spans="10:11">
      <c r="J618" s="59"/>
      <c r="K618" s="142"/>
    </row>
    <row r="619" spans="10:11">
      <c r="J619" s="59"/>
      <c r="K619" s="142"/>
    </row>
    <row r="620" spans="10:11">
      <c r="J620" s="59"/>
      <c r="K620" s="142"/>
    </row>
    <row r="621" spans="10:11">
      <c r="J621" s="59"/>
      <c r="K621" s="142"/>
    </row>
    <row r="622" spans="10:11">
      <c r="J622" s="59"/>
      <c r="K622" s="142"/>
    </row>
    <row r="623" spans="10:11">
      <c r="J623" s="59"/>
      <c r="K623" s="142"/>
    </row>
    <row r="624" spans="10:11">
      <c r="J624" s="59"/>
      <c r="K624" s="142"/>
    </row>
    <row r="625" spans="10:11">
      <c r="J625" s="59"/>
      <c r="K625" s="142"/>
    </row>
    <row r="626" spans="10:11">
      <c r="J626" s="59"/>
      <c r="K626" s="142"/>
    </row>
    <row r="627" spans="10:11">
      <c r="J627" s="59"/>
      <c r="K627" s="142"/>
    </row>
    <row r="628" spans="10:11">
      <c r="J628" s="59"/>
      <c r="K628" s="142"/>
    </row>
    <row r="629" spans="10:11">
      <c r="J629" s="59"/>
      <c r="K629" s="142"/>
    </row>
    <row r="630" spans="10:11">
      <c r="J630" s="59"/>
      <c r="K630" s="142"/>
    </row>
    <row r="631" spans="10:11">
      <c r="J631" s="59"/>
      <c r="K631" s="142"/>
    </row>
    <row r="632" spans="10:11">
      <c r="J632" s="59"/>
      <c r="K632" s="142"/>
    </row>
    <row r="633" spans="10:11">
      <c r="J633" s="59"/>
      <c r="K633" s="142"/>
    </row>
    <row r="634" spans="10:11">
      <c r="J634" s="59"/>
      <c r="K634" s="142"/>
    </row>
    <row r="635" spans="10:11">
      <c r="J635" s="59"/>
      <c r="K635" s="142"/>
    </row>
    <row r="636" spans="10:11">
      <c r="J636" s="59"/>
      <c r="K636" s="142"/>
    </row>
    <row r="637" spans="10:11">
      <c r="J637" s="59"/>
      <c r="K637" s="142"/>
    </row>
    <row r="638" spans="10:11">
      <c r="J638" s="59"/>
      <c r="K638" s="142"/>
    </row>
    <row r="639" spans="10:11">
      <c r="J639" s="59"/>
      <c r="K639" s="142"/>
    </row>
    <row r="640" spans="10:11">
      <c r="J640" s="59"/>
      <c r="K640" s="142"/>
    </row>
    <row r="641" spans="10:11">
      <c r="J641" s="59"/>
      <c r="K641" s="142"/>
    </row>
    <row r="642" spans="10:11">
      <c r="J642" s="59"/>
      <c r="K642" s="142"/>
    </row>
    <row r="643" spans="10:11">
      <c r="J643" s="59"/>
      <c r="K643" s="142"/>
    </row>
    <row r="644" spans="10:11">
      <c r="J644" s="59"/>
      <c r="K644" s="142"/>
    </row>
    <row r="645" spans="10:11">
      <c r="J645" s="59"/>
      <c r="K645" s="142"/>
    </row>
    <row r="646" spans="10:11">
      <c r="J646" s="59"/>
      <c r="K646" s="142"/>
    </row>
    <row r="647" spans="10:11">
      <c r="J647" s="59"/>
      <c r="K647" s="142"/>
    </row>
    <row r="648" spans="10:11">
      <c r="J648" s="59"/>
      <c r="K648" s="142"/>
    </row>
    <row r="649" spans="10:11">
      <c r="J649" s="59"/>
      <c r="K649" s="142"/>
    </row>
    <row r="650" spans="10:11">
      <c r="J650" s="59"/>
      <c r="K650" s="142"/>
    </row>
    <row r="651" spans="10:11">
      <c r="J651" s="59"/>
      <c r="K651" s="142"/>
    </row>
    <row r="652" spans="10:11">
      <c r="J652" s="59"/>
      <c r="K652" s="142"/>
    </row>
    <row r="653" spans="10:11">
      <c r="J653" s="59"/>
      <c r="K653" s="142"/>
    </row>
    <row r="654" spans="10:11">
      <c r="J654" s="59"/>
      <c r="K654" s="142"/>
    </row>
    <row r="655" spans="10:11">
      <c r="J655" s="59"/>
      <c r="K655" s="142"/>
    </row>
    <row r="656" spans="10:11">
      <c r="J656" s="59"/>
      <c r="K656" s="142"/>
    </row>
    <row r="657" spans="10:11">
      <c r="J657" s="59"/>
      <c r="K657" s="142"/>
    </row>
    <row r="658" spans="10:11">
      <c r="J658" s="59"/>
      <c r="K658" s="142"/>
    </row>
    <row r="659" spans="10:11">
      <c r="J659" s="59"/>
      <c r="K659" s="142"/>
    </row>
    <row r="660" spans="10:11">
      <c r="J660" s="59"/>
      <c r="K660" s="142"/>
    </row>
    <row r="661" spans="10:11">
      <c r="J661" s="59"/>
      <c r="K661" s="142"/>
    </row>
    <row r="662" spans="10:11">
      <c r="J662" s="59"/>
      <c r="K662" s="142"/>
    </row>
    <row r="663" spans="10:11">
      <c r="J663" s="59"/>
      <c r="K663" s="142"/>
    </row>
    <row r="664" spans="10:11">
      <c r="J664" s="59"/>
      <c r="K664" s="142"/>
    </row>
    <row r="665" spans="10:11">
      <c r="J665" s="59"/>
      <c r="K665" s="142"/>
    </row>
    <row r="666" spans="10:11">
      <c r="J666" s="59"/>
      <c r="K666" s="142"/>
    </row>
    <row r="667" spans="10:11">
      <c r="J667" s="59"/>
      <c r="K667" s="142"/>
    </row>
    <row r="668" spans="10:11">
      <c r="J668" s="59"/>
      <c r="K668" s="142"/>
    </row>
    <row r="669" spans="10:11">
      <c r="J669" s="59"/>
      <c r="K669" s="142"/>
    </row>
    <row r="670" spans="10:11">
      <c r="J670" s="59"/>
      <c r="K670" s="142"/>
    </row>
    <row r="671" spans="10:11">
      <c r="J671" s="59"/>
      <c r="K671" s="142"/>
    </row>
    <row r="672" spans="10:11">
      <c r="J672" s="59"/>
      <c r="K672" s="142"/>
    </row>
    <row r="673" spans="10:11">
      <c r="J673" s="59"/>
      <c r="K673" s="142"/>
    </row>
    <row r="674" spans="10:11">
      <c r="J674" s="59"/>
      <c r="K674" s="142"/>
    </row>
    <row r="675" spans="10:11">
      <c r="J675" s="59"/>
      <c r="K675" s="142"/>
    </row>
    <row r="676" spans="10:11">
      <c r="J676" s="59"/>
      <c r="K676" s="142"/>
    </row>
    <row r="677" spans="10:11">
      <c r="J677" s="59"/>
      <c r="K677" s="142"/>
    </row>
    <row r="678" spans="10:11">
      <c r="J678" s="59"/>
      <c r="K678" s="142"/>
    </row>
    <row r="679" spans="10:11">
      <c r="J679" s="59"/>
      <c r="K679" s="142"/>
    </row>
    <row r="680" spans="10:11">
      <c r="J680" s="59"/>
      <c r="K680" s="142"/>
    </row>
    <row r="681" spans="10:11">
      <c r="J681" s="59"/>
      <c r="K681" s="142"/>
    </row>
    <row r="682" spans="10:11">
      <c r="J682" s="59"/>
      <c r="K682" s="142"/>
    </row>
    <row r="683" spans="10:11">
      <c r="J683" s="59"/>
      <c r="K683" s="142"/>
    </row>
    <row r="684" spans="10:11">
      <c r="J684" s="59"/>
      <c r="K684" s="142"/>
    </row>
    <row r="685" spans="10:11">
      <c r="J685" s="59"/>
      <c r="K685" s="142"/>
    </row>
    <row r="686" spans="10:11">
      <c r="J686" s="59"/>
      <c r="K686" s="142"/>
    </row>
    <row r="687" spans="10:11">
      <c r="J687" s="59"/>
      <c r="K687" s="142"/>
    </row>
    <row r="688" spans="10:11">
      <c r="J688" s="59"/>
      <c r="K688" s="142"/>
    </row>
    <row r="689" spans="10:11">
      <c r="J689" s="59"/>
      <c r="K689" s="142"/>
    </row>
    <row r="690" spans="10:11">
      <c r="J690" s="59"/>
      <c r="K690" s="142"/>
    </row>
    <row r="691" spans="10:11">
      <c r="J691" s="59"/>
      <c r="K691" s="142"/>
    </row>
    <row r="692" spans="10:11">
      <c r="J692" s="59"/>
      <c r="K692" s="142"/>
    </row>
    <row r="693" spans="10:11">
      <c r="J693" s="59"/>
      <c r="K693" s="142"/>
    </row>
    <row r="694" spans="10:11">
      <c r="J694" s="59"/>
      <c r="K694" s="142"/>
    </row>
    <row r="695" spans="10:11">
      <c r="J695" s="59"/>
      <c r="K695" s="142"/>
    </row>
    <row r="696" spans="10:11">
      <c r="J696" s="59"/>
      <c r="K696" s="142"/>
    </row>
    <row r="697" spans="10:11">
      <c r="J697" s="59"/>
      <c r="K697" s="142"/>
    </row>
    <row r="698" spans="10:11">
      <c r="J698" s="59"/>
      <c r="K698" s="142"/>
    </row>
    <row r="699" spans="10:11">
      <c r="J699" s="59"/>
      <c r="K699" s="142"/>
    </row>
    <row r="700" spans="10:11">
      <c r="J700" s="59"/>
      <c r="K700" s="142"/>
    </row>
    <row r="701" spans="10:11">
      <c r="J701" s="59"/>
      <c r="K701" s="142"/>
    </row>
    <row r="702" spans="10:11">
      <c r="J702" s="59"/>
      <c r="K702" s="142"/>
    </row>
    <row r="703" spans="10:11">
      <c r="J703" s="59"/>
      <c r="K703" s="142"/>
    </row>
    <row r="704" spans="10:11">
      <c r="J704" s="59"/>
      <c r="K704" s="142"/>
    </row>
    <row r="705" spans="10:11">
      <c r="J705" s="59"/>
      <c r="K705" s="142"/>
    </row>
    <row r="706" spans="10:11">
      <c r="J706" s="59"/>
      <c r="K706" s="142"/>
    </row>
    <row r="707" spans="10:11">
      <c r="J707" s="59"/>
      <c r="K707" s="142"/>
    </row>
    <row r="708" spans="10:11">
      <c r="J708" s="59"/>
      <c r="K708" s="142"/>
    </row>
    <row r="709" spans="10:11">
      <c r="J709" s="59"/>
      <c r="K709" s="142"/>
    </row>
    <row r="710" spans="10:11">
      <c r="J710" s="59"/>
      <c r="K710" s="142"/>
    </row>
    <row r="711" spans="10:11">
      <c r="J711" s="59"/>
      <c r="K711" s="142"/>
    </row>
    <row r="712" spans="10:11">
      <c r="J712" s="59"/>
      <c r="K712" s="142"/>
    </row>
    <row r="713" spans="10:11">
      <c r="J713" s="59"/>
      <c r="K713" s="142"/>
    </row>
    <row r="714" spans="10:11">
      <c r="J714" s="59"/>
      <c r="K714" s="142"/>
    </row>
    <row r="715" spans="10:11">
      <c r="J715" s="59"/>
      <c r="K715" s="142"/>
    </row>
    <row r="716" spans="10:11">
      <c r="J716" s="59"/>
      <c r="K716" s="142"/>
    </row>
    <row r="717" spans="10:11">
      <c r="J717" s="59"/>
      <c r="K717" s="142"/>
    </row>
    <row r="718" spans="10:11">
      <c r="J718" s="59"/>
      <c r="K718" s="142"/>
    </row>
    <row r="719" spans="10:11">
      <c r="J719" s="59"/>
      <c r="K719" s="142"/>
    </row>
    <row r="720" spans="10:11">
      <c r="J720" s="59"/>
      <c r="K720" s="142"/>
    </row>
    <row r="721" spans="10:11">
      <c r="J721" s="59"/>
      <c r="K721" s="142"/>
    </row>
    <row r="722" spans="10:11">
      <c r="J722" s="59"/>
      <c r="K722" s="142"/>
    </row>
    <row r="723" spans="10:11">
      <c r="J723" s="59"/>
      <c r="K723" s="142"/>
    </row>
    <row r="724" spans="10:11">
      <c r="J724" s="59"/>
      <c r="K724" s="142"/>
    </row>
    <row r="725" spans="10:11">
      <c r="J725" s="59"/>
      <c r="K725" s="142"/>
    </row>
    <row r="726" spans="10:11">
      <c r="J726" s="59"/>
      <c r="K726" s="142"/>
    </row>
    <row r="727" spans="10:11">
      <c r="J727" s="59"/>
      <c r="K727" s="142"/>
    </row>
    <row r="728" spans="10:11">
      <c r="J728" s="59"/>
      <c r="K728" s="142"/>
    </row>
    <row r="729" spans="10:11">
      <c r="J729" s="59"/>
      <c r="K729" s="142"/>
    </row>
    <row r="730" spans="10:11">
      <c r="J730" s="59"/>
      <c r="K730" s="142"/>
    </row>
    <row r="731" spans="10:11">
      <c r="J731" s="59"/>
      <c r="K731" s="142"/>
    </row>
    <row r="732" spans="10:11">
      <c r="J732" s="59"/>
      <c r="K732" s="142"/>
    </row>
    <row r="733" spans="10:11">
      <c r="J733" s="59"/>
      <c r="K733" s="142"/>
    </row>
    <row r="734" spans="10:11">
      <c r="J734" s="59"/>
      <c r="K734" s="142"/>
    </row>
    <row r="735" spans="10:11">
      <c r="J735" s="59"/>
      <c r="K735" s="142"/>
    </row>
    <row r="736" spans="10:11">
      <c r="J736" s="59"/>
      <c r="K736" s="142"/>
    </row>
    <row r="737" spans="10:11">
      <c r="J737" s="59"/>
      <c r="K737" s="142"/>
    </row>
    <row r="738" spans="10:11">
      <c r="J738" s="59"/>
      <c r="K738" s="142"/>
    </row>
    <row r="739" spans="10:11">
      <c r="J739" s="59"/>
      <c r="K739" s="142"/>
    </row>
    <row r="740" spans="10:11">
      <c r="J740" s="59"/>
      <c r="K740" s="142"/>
    </row>
    <row r="741" spans="10:11">
      <c r="J741" s="59"/>
      <c r="K741" s="142"/>
    </row>
    <row r="742" spans="10:11">
      <c r="J742" s="59"/>
      <c r="K742" s="142"/>
    </row>
    <row r="743" spans="10:11">
      <c r="J743" s="59"/>
      <c r="K743" s="142"/>
    </row>
    <row r="744" spans="10:11">
      <c r="J744" s="59"/>
      <c r="K744" s="142"/>
    </row>
    <row r="745" spans="10:11">
      <c r="J745" s="59"/>
      <c r="K745" s="142"/>
    </row>
    <row r="746" spans="10:11">
      <c r="J746" s="59"/>
      <c r="K746" s="142"/>
    </row>
    <row r="747" spans="10:11">
      <c r="J747" s="59"/>
      <c r="K747" s="142"/>
    </row>
    <row r="748" spans="10:11">
      <c r="J748" s="59"/>
      <c r="K748" s="142"/>
    </row>
    <row r="749" spans="10:11">
      <c r="J749" s="59"/>
      <c r="K749" s="142"/>
    </row>
    <row r="750" spans="10:11">
      <c r="J750" s="59"/>
      <c r="K750" s="142"/>
    </row>
    <row r="751" spans="10:11">
      <c r="J751" s="59"/>
      <c r="K751" s="142"/>
    </row>
    <row r="752" spans="10:11">
      <c r="J752" s="59"/>
      <c r="K752" s="142"/>
    </row>
    <row r="753" spans="10:11">
      <c r="J753" s="59"/>
      <c r="K753" s="142"/>
    </row>
    <row r="754" spans="10:11">
      <c r="J754" s="59"/>
      <c r="K754" s="142"/>
    </row>
    <row r="755" spans="10:11">
      <c r="J755" s="59"/>
      <c r="K755" s="142"/>
    </row>
    <row r="756" spans="10:11">
      <c r="J756" s="59"/>
      <c r="K756" s="142"/>
    </row>
    <row r="757" spans="10:11">
      <c r="J757" s="59"/>
      <c r="K757" s="142"/>
    </row>
    <row r="758" spans="10:11">
      <c r="J758" s="59"/>
      <c r="K758" s="142"/>
    </row>
    <row r="759" spans="10:11">
      <c r="J759" s="59"/>
      <c r="K759" s="142"/>
    </row>
    <row r="760" spans="10:11">
      <c r="J760" s="59"/>
      <c r="K760" s="142"/>
    </row>
    <row r="761" spans="10:11">
      <c r="J761" s="59"/>
      <c r="K761" s="142"/>
    </row>
    <row r="762" spans="10:11">
      <c r="J762" s="59"/>
      <c r="K762" s="142"/>
    </row>
    <row r="763" spans="10:11">
      <c r="J763" s="59"/>
      <c r="K763" s="142"/>
    </row>
    <row r="764" spans="10:11">
      <c r="J764" s="59"/>
      <c r="K764" s="142"/>
    </row>
    <row r="765" spans="10:11">
      <c r="J765" s="59"/>
      <c r="K765" s="142"/>
    </row>
    <row r="766" spans="10:11">
      <c r="J766" s="59"/>
      <c r="K766" s="142"/>
    </row>
    <row r="767" spans="10:11">
      <c r="J767" s="59"/>
      <c r="K767" s="142"/>
    </row>
    <row r="768" spans="10:11">
      <c r="J768" s="59"/>
      <c r="K768" s="142"/>
    </row>
    <row r="769" spans="10:11">
      <c r="J769" s="59"/>
      <c r="K769" s="142"/>
    </row>
    <row r="770" spans="10:11">
      <c r="J770" s="59"/>
      <c r="K770" s="142"/>
    </row>
    <row r="771" spans="10:11">
      <c r="J771" s="59"/>
      <c r="K771" s="142"/>
    </row>
    <row r="772" spans="10:11">
      <c r="J772" s="59"/>
      <c r="K772" s="142"/>
    </row>
    <row r="773" spans="10:11">
      <c r="J773" s="59"/>
      <c r="K773" s="142"/>
    </row>
    <row r="774" spans="10:11">
      <c r="J774" s="59"/>
      <c r="K774" s="142"/>
    </row>
    <row r="775" spans="10:11">
      <c r="J775" s="59"/>
      <c r="K775" s="142"/>
    </row>
    <row r="776" spans="10:11">
      <c r="J776" s="59"/>
      <c r="K776" s="142"/>
    </row>
    <row r="777" spans="10:11">
      <c r="J777" s="59"/>
      <c r="K777" s="142"/>
    </row>
    <row r="778" spans="10:11">
      <c r="J778" s="59"/>
      <c r="K778" s="142"/>
    </row>
    <row r="779" spans="10:11">
      <c r="J779" s="59"/>
      <c r="K779" s="142"/>
    </row>
    <row r="780" spans="10:11">
      <c r="J780" s="59"/>
      <c r="K780" s="142"/>
    </row>
    <row r="781" spans="10:11">
      <c r="J781" s="59"/>
      <c r="K781" s="142"/>
    </row>
    <row r="782" spans="10:11">
      <c r="J782" s="59"/>
      <c r="K782" s="142"/>
    </row>
    <row r="783" spans="10:11">
      <c r="J783" s="59"/>
      <c r="K783" s="142"/>
    </row>
    <row r="784" spans="10:11">
      <c r="J784" s="59"/>
      <c r="K784" s="142"/>
    </row>
    <row r="785" spans="10:11">
      <c r="J785" s="59"/>
      <c r="K785" s="142"/>
    </row>
    <row r="786" spans="10:11">
      <c r="J786" s="59"/>
      <c r="K786" s="142"/>
    </row>
    <row r="787" spans="10:11">
      <c r="J787" s="59"/>
      <c r="K787" s="142"/>
    </row>
    <row r="788" spans="10:11">
      <c r="J788" s="59"/>
      <c r="K788" s="142"/>
    </row>
    <row r="789" spans="10:11">
      <c r="J789" s="59"/>
      <c r="K789" s="142"/>
    </row>
    <row r="790" spans="10:11">
      <c r="J790" s="59"/>
      <c r="K790" s="142"/>
    </row>
    <row r="791" spans="10:11">
      <c r="J791" s="59"/>
      <c r="K791" s="142"/>
    </row>
    <row r="792" spans="10:11">
      <c r="J792" s="59"/>
      <c r="K792" s="142"/>
    </row>
    <row r="793" spans="10:11">
      <c r="J793" s="59"/>
      <c r="K793" s="142"/>
    </row>
    <row r="794" spans="10:11">
      <c r="J794" s="59"/>
      <c r="K794" s="142"/>
    </row>
    <row r="795" spans="10:11">
      <c r="J795" s="59"/>
      <c r="K795" s="142"/>
    </row>
    <row r="796" spans="10:11">
      <c r="J796" s="59"/>
      <c r="K796" s="142"/>
    </row>
    <row r="797" spans="10:11">
      <c r="J797" s="59"/>
      <c r="K797" s="142"/>
    </row>
    <row r="798" spans="10:11">
      <c r="J798" s="59"/>
      <c r="K798" s="142"/>
    </row>
    <row r="799" spans="10:11">
      <c r="J799" s="59"/>
      <c r="K799" s="142"/>
    </row>
    <row r="800" spans="10:11">
      <c r="J800" s="59"/>
      <c r="K800" s="142"/>
    </row>
    <row r="801" spans="10:11">
      <c r="J801" s="59"/>
      <c r="K801" s="142"/>
    </row>
    <row r="802" spans="10:11">
      <c r="J802" s="59"/>
      <c r="K802" s="142"/>
    </row>
    <row r="803" spans="10:11">
      <c r="J803" s="59"/>
      <c r="K803" s="142"/>
    </row>
    <row r="804" spans="10:11">
      <c r="J804" s="59"/>
      <c r="K804" s="142"/>
    </row>
    <row r="805" spans="10:11">
      <c r="J805" s="59"/>
      <c r="K805" s="142"/>
    </row>
    <row r="806" spans="10:11">
      <c r="J806" s="59"/>
      <c r="K806" s="142"/>
    </row>
    <row r="807" spans="10:11">
      <c r="J807" s="59"/>
      <c r="K807" s="142"/>
    </row>
    <row r="808" spans="10:11">
      <c r="J808" s="59"/>
      <c r="K808" s="142"/>
    </row>
    <row r="809" spans="10:11">
      <c r="J809" s="59"/>
      <c r="K809" s="142"/>
    </row>
    <row r="810" spans="10:11">
      <c r="J810" s="59"/>
      <c r="K810" s="142"/>
    </row>
    <row r="811" spans="10:11">
      <c r="J811" s="59"/>
      <c r="K811" s="142"/>
    </row>
    <row r="812" spans="10:11">
      <c r="J812" s="59"/>
      <c r="K812" s="142"/>
    </row>
    <row r="813" spans="10:11">
      <c r="J813" s="59"/>
      <c r="K813" s="142"/>
    </row>
    <row r="814" spans="10:11">
      <c r="J814" s="59"/>
      <c r="K814" s="142"/>
    </row>
    <row r="815" spans="10:11">
      <c r="J815" s="59"/>
      <c r="K815" s="142"/>
    </row>
    <row r="816" spans="10:11">
      <c r="J816" s="59"/>
      <c r="K816" s="142"/>
    </row>
    <row r="817" spans="10:11">
      <c r="J817" s="59"/>
      <c r="K817" s="142"/>
    </row>
    <row r="818" spans="10:11">
      <c r="J818" s="59"/>
      <c r="K818" s="142"/>
    </row>
    <row r="819" spans="10:11">
      <c r="J819" s="59"/>
      <c r="K819" s="142"/>
    </row>
    <row r="820" spans="10:11">
      <c r="J820" s="59"/>
      <c r="K820" s="142"/>
    </row>
    <row r="821" spans="10:11">
      <c r="J821" s="59"/>
      <c r="K821" s="142"/>
    </row>
    <row r="822" spans="10:11">
      <c r="J822" s="59"/>
      <c r="K822" s="142"/>
    </row>
    <row r="823" spans="10:11">
      <c r="J823" s="59"/>
      <c r="K823" s="142"/>
    </row>
    <row r="824" spans="10:11">
      <c r="J824" s="59"/>
      <c r="K824" s="142"/>
    </row>
    <row r="825" spans="10:11">
      <c r="J825" s="59"/>
      <c r="K825" s="142"/>
    </row>
    <row r="826" spans="10:11">
      <c r="J826" s="59"/>
      <c r="K826" s="142"/>
    </row>
    <row r="827" spans="10:11">
      <c r="J827" s="59"/>
      <c r="K827" s="142"/>
    </row>
    <row r="828" spans="10:11">
      <c r="J828" s="59"/>
      <c r="K828" s="142"/>
    </row>
    <row r="829" spans="10:11">
      <c r="J829" s="59"/>
      <c r="K829" s="142"/>
    </row>
    <row r="830" spans="10:11">
      <c r="J830" s="59"/>
      <c r="K830" s="142"/>
    </row>
    <row r="831" spans="10:11">
      <c r="J831" s="59"/>
      <c r="K831" s="142"/>
    </row>
    <row r="832" spans="10:11">
      <c r="J832" s="59"/>
      <c r="K832" s="142"/>
    </row>
    <row r="833" spans="10:11">
      <c r="J833" s="59"/>
      <c r="K833" s="142"/>
    </row>
    <row r="834" spans="10:11">
      <c r="J834" s="59"/>
      <c r="K834" s="142"/>
    </row>
    <row r="835" spans="10:11">
      <c r="J835" s="59"/>
      <c r="K835" s="142"/>
    </row>
    <row r="836" spans="10:11">
      <c r="J836" s="59"/>
      <c r="K836" s="142"/>
    </row>
    <row r="837" spans="10:11">
      <c r="J837" s="59"/>
      <c r="K837" s="142"/>
    </row>
    <row r="838" spans="10:11">
      <c r="J838" s="59"/>
      <c r="K838" s="142"/>
    </row>
    <row r="839" spans="10:11">
      <c r="J839" s="59"/>
      <c r="K839" s="142"/>
    </row>
    <row r="840" spans="10:11">
      <c r="J840" s="59"/>
      <c r="K840" s="142"/>
    </row>
    <row r="841" spans="10:11">
      <c r="J841" s="59"/>
      <c r="K841" s="142"/>
    </row>
    <row r="842" spans="10:11">
      <c r="J842" s="59"/>
      <c r="K842" s="142"/>
    </row>
    <row r="843" spans="10:11">
      <c r="J843" s="59"/>
      <c r="K843" s="142"/>
    </row>
    <row r="844" spans="10:11">
      <c r="J844" s="59"/>
      <c r="K844" s="142"/>
    </row>
    <row r="845" spans="10:11">
      <c r="J845" s="59"/>
      <c r="K845" s="142"/>
    </row>
    <row r="846" spans="10:11">
      <c r="J846" s="59"/>
      <c r="K846" s="142"/>
    </row>
    <row r="847" spans="10:11">
      <c r="J847" s="59"/>
      <c r="K847" s="142"/>
    </row>
    <row r="848" spans="10:11">
      <c r="J848" s="59"/>
      <c r="K848" s="142"/>
    </row>
    <row r="849" spans="10:11">
      <c r="J849" s="59"/>
      <c r="K849" s="142"/>
    </row>
    <row r="850" spans="10:11">
      <c r="J850" s="59"/>
      <c r="K850" s="142"/>
    </row>
    <row r="851" spans="10:11">
      <c r="J851" s="59"/>
      <c r="K851" s="142"/>
    </row>
    <row r="852" spans="10:11">
      <c r="J852" s="59"/>
      <c r="K852" s="142"/>
    </row>
    <row r="853" spans="10:11">
      <c r="J853" s="59"/>
      <c r="K853" s="142"/>
    </row>
    <row r="854" spans="10:11">
      <c r="J854" s="59"/>
      <c r="K854" s="142"/>
    </row>
    <row r="855" spans="10:11">
      <c r="J855" s="59"/>
      <c r="K855" s="142"/>
    </row>
    <row r="856" spans="10:11">
      <c r="J856" s="59"/>
      <c r="K856" s="142"/>
    </row>
    <row r="857" spans="10:11">
      <c r="J857" s="59"/>
      <c r="K857" s="142"/>
    </row>
    <row r="858" spans="10:11">
      <c r="J858" s="59"/>
      <c r="K858" s="142"/>
    </row>
    <row r="859" spans="10:11">
      <c r="J859" s="59"/>
      <c r="K859" s="142"/>
    </row>
    <row r="860" spans="10:11">
      <c r="J860" s="59"/>
      <c r="K860" s="142"/>
    </row>
    <row r="861" spans="10:11">
      <c r="J861" s="59"/>
      <c r="K861" s="142"/>
    </row>
    <row r="862" spans="10:11">
      <c r="J862" s="59"/>
      <c r="K862" s="142"/>
    </row>
    <row r="863" spans="10:11">
      <c r="J863" s="59"/>
      <c r="K863" s="142"/>
    </row>
    <row r="864" spans="10:11">
      <c r="J864" s="59"/>
      <c r="K864" s="142"/>
    </row>
    <row r="865" spans="10:11">
      <c r="J865" s="59"/>
      <c r="K865" s="142"/>
    </row>
    <row r="866" spans="10:11">
      <c r="J866" s="59"/>
      <c r="K866" s="142"/>
    </row>
    <row r="867" spans="10:11">
      <c r="J867" s="59"/>
      <c r="K867" s="142"/>
    </row>
    <row r="868" spans="10:11">
      <c r="J868" s="59"/>
      <c r="K868" s="142"/>
    </row>
    <row r="869" spans="10:11">
      <c r="J869" s="59"/>
      <c r="K869" s="142"/>
    </row>
    <row r="870" spans="10:11">
      <c r="J870" s="59"/>
      <c r="K870" s="142"/>
    </row>
    <row r="871" spans="10:11">
      <c r="J871" s="59"/>
      <c r="K871" s="142"/>
    </row>
    <row r="872" spans="10:11">
      <c r="J872" s="59"/>
      <c r="K872" s="142"/>
    </row>
    <row r="873" spans="10:11">
      <c r="J873" s="59"/>
      <c r="K873" s="142"/>
    </row>
    <row r="874" spans="10:11">
      <c r="J874" s="59"/>
      <c r="K874" s="142"/>
    </row>
    <row r="875" spans="10:11">
      <c r="J875" s="59"/>
      <c r="K875" s="142"/>
    </row>
    <row r="876" spans="10:11">
      <c r="J876" s="59"/>
      <c r="K876" s="142"/>
    </row>
    <row r="877" spans="10:11">
      <c r="J877" s="59"/>
      <c r="K877" s="142"/>
    </row>
    <row r="878" spans="10:11">
      <c r="J878" s="59"/>
      <c r="K878" s="142"/>
    </row>
    <row r="879" spans="10:11">
      <c r="J879" s="59"/>
      <c r="K879" s="142"/>
    </row>
    <row r="880" spans="10:11">
      <c r="J880" s="59"/>
      <c r="K880" s="142"/>
    </row>
    <row r="881" spans="10:11">
      <c r="J881" s="59"/>
      <c r="K881" s="142"/>
    </row>
    <row r="882" spans="10:11">
      <c r="J882" s="59"/>
      <c r="K882" s="142"/>
    </row>
    <row r="883" spans="10:11">
      <c r="J883" s="59"/>
      <c r="K883" s="142"/>
    </row>
    <row r="884" spans="10:11">
      <c r="J884" s="59"/>
      <c r="K884" s="142"/>
    </row>
    <row r="885" spans="10:11">
      <c r="J885" s="59"/>
      <c r="K885" s="142"/>
    </row>
    <row r="886" spans="10:11">
      <c r="J886" s="59"/>
      <c r="K886" s="142"/>
    </row>
    <row r="887" spans="10:11">
      <c r="J887" s="59"/>
      <c r="K887" s="142"/>
    </row>
    <row r="888" spans="10:11">
      <c r="J888" s="59"/>
      <c r="K888" s="142"/>
    </row>
    <row r="889" spans="10:11">
      <c r="J889" s="59"/>
      <c r="K889" s="142"/>
    </row>
    <row r="890" spans="10:11">
      <c r="J890" s="59"/>
      <c r="K890" s="142"/>
    </row>
    <row r="891" spans="10:11">
      <c r="J891" s="59"/>
      <c r="K891" s="142"/>
    </row>
    <row r="892" spans="10:11">
      <c r="J892" s="59"/>
      <c r="K892" s="142"/>
    </row>
    <row r="893" spans="10:11">
      <c r="J893" s="59"/>
      <c r="K893" s="142"/>
    </row>
    <row r="894" spans="10:11">
      <c r="J894" s="59"/>
      <c r="K894" s="142"/>
    </row>
    <row r="895" spans="10:11">
      <c r="J895" s="59"/>
      <c r="K895" s="142"/>
    </row>
    <row r="896" spans="10:11">
      <c r="J896" s="59"/>
      <c r="K896" s="142"/>
    </row>
    <row r="897" spans="10:11">
      <c r="J897" s="59"/>
      <c r="K897" s="142"/>
    </row>
    <row r="898" spans="10:11">
      <c r="J898" s="59"/>
      <c r="K898" s="142"/>
    </row>
    <row r="899" spans="10:11">
      <c r="J899" s="59"/>
      <c r="K899" s="142"/>
    </row>
    <row r="900" spans="10:11">
      <c r="J900" s="59"/>
      <c r="K900" s="142"/>
    </row>
    <row r="901" spans="10:11">
      <c r="J901" s="59"/>
      <c r="K901" s="142"/>
    </row>
    <row r="902" spans="10:11">
      <c r="J902" s="59"/>
      <c r="K902" s="142"/>
    </row>
    <row r="903" spans="10:11">
      <c r="J903" s="59"/>
      <c r="K903" s="142"/>
    </row>
    <row r="904" spans="10:11">
      <c r="J904" s="59"/>
      <c r="K904" s="142"/>
    </row>
    <row r="905" spans="10:11">
      <c r="J905" s="59"/>
      <c r="K905" s="142"/>
    </row>
    <row r="906" spans="10:11">
      <c r="J906" s="59"/>
      <c r="K906" s="142"/>
    </row>
    <row r="907" spans="10:11">
      <c r="J907" s="59"/>
      <c r="K907" s="142"/>
    </row>
    <row r="908" spans="10:11">
      <c r="J908" s="59"/>
      <c r="K908" s="142"/>
    </row>
    <row r="909" spans="10:11">
      <c r="J909" s="59"/>
      <c r="K909" s="142"/>
    </row>
    <row r="910" spans="10:11">
      <c r="J910" s="59"/>
      <c r="K910" s="142"/>
    </row>
    <row r="911" spans="10:11">
      <c r="J911" s="59"/>
      <c r="K911" s="142"/>
    </row>
    <row r="912" spans="10:11">
      <c r="J912" s="59"/>
      <c r="K912" s="142"/>
    </row>
    <row r="913" spans="10:11">
      <c r="J913" s="59"/>
      <c r="K913" s="142"/>
    </row>
    <row r="914" spans="10:11">
      <c r="J914" s="59"/>
      <c r="K914" s="142"/>
    </row>
    <row r="915" spans="10:11">
      <c r="J915" s="59"/>
      <c r="K915" s="142"/>
    </row>
    <row r="916" spans="10:11">
      <c r="J916" s="59"/>
      <c r="K916" s="142"/>
    </row>
    <row r="917" spans="10:11">
      <c r="J917" s="59"/>
      <c r="K917" s="142"/>
    </row>
    <row r="918" spans="10:11">
      <c r="J918" s="59"/>
      <c r="K918" s="142"/>
    </row>
    <row r="919" spans="10:11">
      <c r="J919" s="59"/>
      <c r="K919" s="142"/>
    </row>
    <row r="920" spans="10:11">
      <c r="J920" s="59"/>
      <c r="K920" s="142"/>
    </row>
    <row r="921" spans="10:11">
      <c r="J921" s="59"/>
      <c r="K921" s="142"/>
    </row>
    <row r="922" spans="10:11">
      <c r="J922" s="59"/>
      <c r="K922" s="142"/>
    </row>
    <row r="923" spans="10:11">
      <c r="J923" s="59"/>
      <c r="K923" s="142"/>
    </row>
    <row r="924" spans="10:11">
      <c r="J924" s="59"/>
      <c r="K924" s="142"/>
    </row>
    <row r="925" spans="10:11">
      <c r="J925" s="59"/>
      <c r="K925" s="142"/>
    </row>
    <row r="926" spans="10:11">
      <c r="J926" s="59"/>
      <c r="K926" s="142"/>
    </row>
    <row r="927" spans="10:11">
      <c r="J927" s="59"/>
      <c r="K927" s="142"/>
    </row>
    <row r="928" spans="10:11">
      <c r="J928" s="59"/>
      <c r="K928" s="142"/>
    </row>
    <row r="929" spans="10:11">
      <c r="J929" s="59"/>
      <c r="K929" s="142"/>
    </row>
    <row r="930" spans="10:11">
      <c r="J930" s="59"/>
      <c r="K930" s="142"/>
    </row>
    <row r="931" spans="10:11">
      <c r="J931" s="59"/>
      <c r="K931" s="142"/>
    </row>
    <row r="932" spans="10:11">
      <c r="J932" s="59"/>
      <c r="K932" s="142"/>
    </row>
    <row r="933" spans="10:11">
      <c r="J933" s="59"/>
      <c r="K933" s="142"/>
    </row>
    <row r="934" spans="10:11">
      <c r="J934" s="59"/>
      <c r="K934" s="142"/>
    </row>
    <row r="935" spans="10:11">
      <c r="J935" s="59"/>
      <c r="K935" s="142"/>
    </row>
    <row r="936" spans="10:11">
      <c r="J936" s="59"/>
      <c r="K936" s="142"/>
    </row>
    <row r="937" spans="10:11">
      <c r="J937" s="59"/>
      <c r="K937" s="142"/>
    </row>
    <row r="938" spans="10:11">
      <c r="J938" s="59"/>
      <c r="K938" s="142"/>
    </row>
    <row r="939" spans="10:11">
      <c r="J939" s="59"/>
      <c r="K939" s="142"/>
    </row>
    <row r="940" spans="10:11">
      <c r="J940" s="59"/>
      <c r="K940" s="142"/>
    </row>
    <row r="941" spans="10:11">
      <c r="J941" s="59"/>
      <c r="K941" s="142"/>
    </row>
    <row r="942" spans="10:11">
      <c r="J942" s="59"/>
      <c r="K942" s="142"/>
    </row>
    <row r="943" spans="10:11">
      <c r="J943" s="59"/>
      <c r="K943" s="142"/>
    </row>
    <row r="944" spans="10:11">
      <c r="J944" s="59"/>
      <c r="K944" s="142"/>
    </row>
    <row r="945" spans="10:11">
      <c r="J945" s="59"/>
      <c r="K945" s="142"/>
    </row>
    <row r="946" spans="10:11">
      <c r="J946" s="59"/>
      <c r="K946" s="142"/>
    </row>
    <row r="947" spans="10:11">
      <c r="J947" s="59"/>
      <c r="K947" s="142"/>
    </row>
    <row r="948" spans="10:11">
      <c r="J948" s="59"/>
      <c r="K948" s="142"/>
    </row>
    <row r="949" spans="10:11">
      <c r="J949" s="59"/>
      <c r="K949" s="142"/>
    </row>
    <row r="950" spans="10:11">
      <c r="J950" s="59"/>
      <c r="K950" s="142"/>
    </row>
    <row r="951" spans="10:11">
      <c r="J951" s="59"/>
      <c r="K951" s="142"/>
    </row>
    <row r="952" spans="10:11">
      <c r="J952" s="59"/>
      <c r="K952" s="142"/>
    </row>
    <row r="953" spans="10:11">
      <c r="J953" s="59"/>
      <c r="K953" s="142"/>
    </row>
    <row r="954" spans="10:11">
      <c r="J954" s="59"/>
      <c r="K954" s="142"/>
    </row>
    <row r="955" spans="10:11">
      <c r="J955" s="59"/>
      <c r="K955" s="142"/>
    </row>
    <row r="956" spans="10:11">
      <c r="J956" s="59"/>
      <c r="K956" s="142"/>
    </row>
    <row r="957" spans="10:11">
      <c r="J957" s="59"/>
      <c r="K957" s="142"/>
    </row>
    <row r="958" spans="10:11">
      <c r="J958" s="59"/>
      <c r="K958" s="142"/>
    </row>
    <row r="959" spans="10:11">
      <c r="J959" s="59"/>
      <c r="K959" s="142"/>
    </row>
    <row r="960" spans="10:11">
      <c r="J960" s="59"/>
      <c r="K960" s="142"/>
    </row>
    <row r="961" spans="10:11">
      <c r="J961" s="59"/>
      <c r="K961" s="142"/>
    </row>
    <row r="962" spans="10:11">
      <c r="J962" s="59"/>
      <c r="K962" s="142"/>
    </row>
    <row r="963" spans="10:11">
      <c r="J963" s="59"/>
      <c r="K963" s="142"/>
    </row>
    <row r="964" spans="10:11">
      <c r="J964" s="59"/>
      <c r="K964" s="142"/>
    </row>
    <row r="965" spans="10:11">
      <c r="J965" s="59"/>
      <c r="K965" s="142"/>
    </row>
    <row r="966" spans="10:11">
      <c r="J966" s="59"/>
      <c r="K966" s="142"/>
    </row>
    <row r="967" spans="10:11">
      <c r="J967" s="59"/>
      <c r="K967" s="142"/>
    </row>
    <row r="968" spans="10:11">
      <c r="J968" s="59"/>
      <c r="K968" s="142"/>
    </row>
    <row r="969" spans="10:11">
      <c r="J969" s="59"/>
      <c r="K969" s="142"/>
    </row>
    <row r="970" spans="10:11">
      <c r="J970" s="59"/>
      <c r="K970" s="142"/>
    </row>
    <row r="971" spans="10:11">
      <c r="J971" s="59"/>
      <c r="K971" s="142"/>
    </row>
    <row r="972" spans="10:11">
      <c r="J972" s="59"/>
      <c r="K972" s="142"/>
    </row>
    <row r="973" spans="10:11">
      <c r="J973" s="59"/>
      <c r="K973" s="142"/>
    </row>
    <row r="974" spans="10:11">
      <c r="J974" s="59"/>
      <c r="K974" s="142"/>
    </row>
    <row r="975" spans="10:11">
      <c r="J975" s="59"/>
      <c r="K975" s="142"/>
    </row>
    <row r="976" spans="10:11">
      <c r="J976" s="59"/>
      <c r="K976" s="142"/>
    </row>
    <row r="977" spans="10:11">
      <c r="J977" s="59"/>
      <c r="K977" s="142"/>
    </row>
    <row r="978" spans="10:11">
      <c r="J978" s="59"/>
      <c r="K978" s="142"/>
    </row>
    <row r="979" spans="10:11">
      <c r="J979" s="59"/>
      <c r="K979" s="142"/>
    </row>
    <row r="980" spans="10:11">
      <c r="J980" s="59"/>
      <c r="K980" s="142"/>
    </row>
    <row r="981" spans="10:11">
      <c r="J981" s="59"/>
      <c r="K981" s="142"/>
    </row>
    <row r="982" spans="10:11">
      <c r="J982" s="59"/>
      <c r="K982" s="142"/>
    </row>
    <row r="983" spans="10:11">
      <c r="J983" s="59"/>
      <c r="K983" s="142"/>
    </row>
    <row r="984" spans="10:11">
      <c r="J984" s="59"/>
      <c r="K984" s="142"/>
    </row>
    <row r="985" spans="10:11">
      <c r="J985" s="59"/>
      <c r="K985" s="142"/>
    </row>
    <row r="986" spans="10:11">
      <c r="J986" s="59"/>
      <c r="K986" s="142"/>
    </row>
    <row r="987" spans="10:11">
      <c r="J987" s="59"/>
      <c r="K987" s="142"/>
    </row>
    <row r="988" spans="10:11">
      <c r="J988" s="59"/>
      <c r="K988" s="142"/>
    </row>
    <row r="989" spans="10:11">
      <c r="J989" s="59"/>
      <c r="K989" s="142"/>
    </row>
    <row r="990" spans="10:11">
      <c r="J990" s="59"/>
      <c r="K990" s="142"/>
    </row>
    <row r="991" spans="10:11">
      <c r="J991" s="59"/>
      <c r="K991" s="142"/>
    </row>
    <row r="992" spans="10:11">
      <c r="J992" s="59"/>
      <c r="K992" s="142"/>
    </row>
    <row r="993" spans="10:11">
      <c r="J993" s="59"/>
      <c r="K993" s="142"/>
    </row>
    <row r="994" spans="10:11">
      <c r="J994" s="59"/>
      <c r="K994" s="142"/>
    </row>
    <row r="995" spans="10:11">
      <c r="J995" s="59"/>
      <c r="K995" s="142"/>
    </row>
    <row r="996" spans="10:11">
      <c r="J996" s="59"/>
      <c r="K996" s="142"/>
    </row>
    <row r="997" spans="10:11">
      <c r="J997" s="59"/>
      <c r="K997" s="142"/>
    </row>
    <row r="998" spans="10:11">
      <c r="J998" s="59"/>
      <c r="K998" s="142"/>
    </row>
    <row r="999" spans="10:11">
      <c r="J999" s="59"/>
      <c r="K999" s="142"/>
    </row>
    <row r="1000" spans="10:11">
      <c r="J1000" s="59"/>
      <c r="K1000" s="142"/>
    </row>
    <row r="1001" spans="10:11">
      <c r="J1001" s="59"/>
      <c r="K1001" s="142"/>
    </row>
    <row r="1002" spans="10:11">
      <c r="J1002" s="59"/>
      <c r="K1002" s="142"/>
    </row>
    <row r="1003" spans="10:11">
      <c r="J1003" s="59"/>
      <c r="K1003" s="142"/>
    </row>
    <row r="1004" spans="10:11">
      <c r="J1004" s="59"/>
      <c r="K1004" s="142"/>
    </row>
    <row r="1005" spans="10:11">
      <c r="J1005" s="59"/>
      <c r="K1005" s="142"/>
    </row>
    <row r="1006" spans="10:11">
      <c r="J1006" s="59"/>
      <c r="K1006" s="142"/>
    </row>
    <row r="1007" spans="10:11">
      <c r="J1007" s="59"/>
      <c r="K1007" s="142"/>
    </row>
    <row r="1008" spans="10:11">
      <c r="J1008" s="59"/>
      <c r="K1008" s="142"/>
    </row>
    <row r="1009" spans="10:11">
      <c r="J1009" s="59"/>
      <c r="K1009" s="142"/>
    </row>
    <row r="1010" spans="10:11">
      <c r="J1010" s="59"/>
      <c r="K1010" s="142"/>
    </row>
    <row r="1011" spans="10:11">
      <c r="J1011" s="59"/>
      <c r="K1011" s="142"/>
    </row>
    <row r="1012" spans="10:11">
      <c r="J1012" s="59"/>
      <c r="K1012" s="142"/>
    </row>
    <row r="1013" spans="10:11">
      <c r="J1013" s="59"/>
      <c r="K1013" s="142"/>
    </row>
    <row r="1014" spans="10:11">
      <c r="J1014" s="59"/>
      <c r="K1014" s="142"/>
    </row>
    <row r="1015" spans="10:11">
      <c r="J1015" s="59"/>
      <c r="K1015" s="142"/>
    </row>
    <row r="1016" spans="10:11">
      <c r="J1016" s="59"/>
      <c r="K1016" s="142"/>
    </row>
    <row r="1017" spans="10:11">
      <c r="J1017" s="59"/>
      <c r="K1017" s="142"/>
    </row>
    <row r="1018" spans="10:11">
      <c r="J1018" s="59"/>
      <c r="K1018" s="142"/>
    </row>
    <row r="1019" spans="10:11">
      <c r="J1019" s="59"/>
      <c r="K1019" s="142"/>
    </row>
    <row r="1020" spans="10:11">
      <c r="J1020" s="59"/>
      <c r="K1020" s="142"/>
    </row>
    <row r="1021" spans="10:11">
      <c r="J1021" s="59"/>
      <c r="K1021" s="142"/>
    </row>
    <row r="1022" spans="10:11">
      <c r="J1022" s="59"/>
      <c r="K1022" s="142"/>
    </row>
    <row r="1023" spans="10:11">
      <c r="J1023" s="59"/>
      <c r="K1023" s="142"/>
    </row>
    <row r="1024" spans="10:11">
      <c r="J1024" s="59"/>
      <c r="K1024" s="142"/>
    </row>
    <row r="1025" spans="10:11">
      <c r="J1025" s="59"/>
      <c r="K1025" s="142"/>
    </row>
    <row r="1026" spans="10:11">
      <c r="J1026" s="59"/>
      <c r="K1026" s="142"/>
    </row>
    <row r="1027" spans="10:11">
      <c r="J1027" s="59"/>
      <c r="K1027" s="142"/>
    </row>
    <row r="1028" spans="10:11">
      <c r="J1028" s="59"/>
      <c r="K1028" s="142"/>
    </row>
    <row r="1029" spans="10:11">
      <c r="J1029" s="59"/>
      <c r="K1029" s="142"/>
    </row>
    <row r="1030" spans="10:11">
      <c r="J1030" s="59"/>
      <c r="K1030" s="142"/>
    </row>
    <row r="1031" spans="10:11">
      <c r="J1031" s="59"/>
      <c r="K1031" s="142"/>
    </row>
    <row r="1032" spans="10:11">
      <c r="J1032" s="59"/>
      <c r="K1032" s="142"/>
    </row>
    <row r="1033" spans="10:11">
      <c r="J1033" s="59"/>
      <c r="K1033" s="142"/>
    </row>
    <row r="1034" spans="10:11">
      <c r="J1034" s="59"/>
      <c r="K1034" s="142"/>
    </row>
    <row r="1035" spans="10:11">
      <c r="J1035" s="59"/>
      <c r="K1035" s="142"/>
    </row>
    <row r="1036" spans="10:11">
      <c r="J1036" s="59"/>
      <c r="K1036" s="142"/>
    </row>
    <row r="1037" spans="10:11">
      <c r="J1037" s="59"/>
      <c r="K1037" s="142"/>
    </row>
    <row r="1038" spans="10:11">
      <c r="J1038" s="59"/>
      <c r="K1038" s="142"/>
    </row>
    <row r="1039" spans="10:11">
      <c r="J1039" s="59"/>
      <c r="K1039" s="142"/>
    </row>
    <row r="1040" spans="10:11">
      <c r="J1040" s="59"/>
      <c r="K1040" s="142"/>
    </row>
    <row r="1041" spans="10:11">
      <c r="J1041" s="59"/>
      <c r="K1041" s="142"/>
    </row>
    <row r="1042" spans="10:11">
      <c r="J1042" s="59"/>
      <c r="K1042" s="142"/>
    </row>
    <row r="1043" spans="10:11">
      <c r="J1043" s="59"/>
      <c r="K1043" s="142"/>
    </row>
    <row r="1044" spans="10:11">
      <c r="J1044" s="59"/>
      <c r="K1044" s="142"/>
    </row>
    <row r="1045" spans="10:11">
      <c r="J1045" s="59"/>
      <c r="K1045" s="142"/>
    </row>
    <row r="1046" spans="10:11">
      <c r="J1046" s="59"/>
      <c r="K1046" s="142"/>
    </row>
    <row r="1047" spans="10:11">
      <c r="J1047" s="59"/>
      <c r="K1047" s="142"/>
    </row>
    <row r="1048" spans="10:11">
      <c r="J1048" s="59"/>
      <c r="K1048" s="142"/>
    </row>
    <row r="1049" spans="10:11">
      <c r="J1049" s="59"/>
      <c r="K1049" s="142"/>
    </row>
    <row r="1050" spans="10:11">
      <c r="J1050" s="59"/>
      <c r="K1050" s="142"/>
    </row>
    <row r="1051" spans="10:11">
      <c r="J1051" s="59"/>
      <c r="K1051" s="142"/>
    </row>
    <row r="1052" spans="10:11">
      <c r="J1052" s="59"/>
      <c r="K1052" s="142"/>
    </row>
    <row r="1053" spans="10:11">
      <c r="J1053" s="59"/>
      <c r="K1053" s="142"/>
    </row>
    <row r="1054" spans="10:11">
      <c r="J1054" s="59"/>
      <c r="K1054" s="142"/>
    </row>
    <row r="1055" spans="10:11">
      <c r="J1055" s="59"/>
      <c r="K1055" s="142"/>
    </row>
    <row r="1056" spans="10:11">
      <c r="J1056" s="59"/>
      <c r="K1056" s="142"/>
    </row>
    <row r="1057" spans="10:11">
      <c r="J1057" s="59"/>
      <c r="K1057" s="142"/>
    </row>
    <row r="1058" spans="10:11">
      <c r="J1058" s="59"/>
      <c r="K1058" s="142"/>
    </row>
    <row r="1059" spans="10:11">
      <c r="J1059" s="59"/>
      <c r="K1059" s="142"/>
    </row>
    <row r="1060" spans="10:11">
      <c r="J1060" s="59"/>
      <c r="K1060" s="142"/>
    </row>
    <row r="1061" spans="10:11">
      <c r="J1061" s="59"/>
      <c r="K1061" s="142"/>
    </row>
    <row r="1062" spans="10:11">
      <c r="J1062" s="59"/>
      <c r="K1062" s="142"/>
    </row>
    <row r="1063" spans="10:11">
      <c r="J1063" s="59"/>
      <c r="K1063" s="142"/>
    </row>
    <row r="1064" spans="10:11">
      <c r="J1064" s="59"/>
      <c r="K1064" s="142"/>
    </row>
    <row r="1065" spans="10:11">
      <c r="J1065" s="59"/>
      <c r="K1065" s="142"/>
    </row>
    <row r="1066" spans="10:11">
      <c r="J1066" s="59"/>
      <c r="K1066" s="142"/>
    </row>
    <row r="1067" spans="10:11">
      <c r="J1067" s="59"/>
      <c r="K1067" s="142"/>
    </row>
    <row r="1068" spans="10:11">
      <c r="J1068" s="59"/>
      <c r="K1068" s="142"/>
    </row>
    <row r="1069" spans="10:11">
      <c r="J1069" s="59"/>
      <c r="K1069" s="142"/>
    </row>
    <row r="1070" spans="10:11">
      <c r="J1070" s="59"/>
      <c r="K1070" s="142"/>
    </row>
    <row r="1071" spans="10:11">
      <c r="J1071" s="59"/>
      <c r="K1071" s="142"/>
    </row>
    <row r="1072" spans="10:11">
      <c r="J1072" s="59"/>
      <c r="K1072" s="142"/>
    </row>
    <row r="1073" spans="10:11">
      <c r="J1073" s="59"/>
      <c r="K1073" s="142"/>
    </row>
    <row r="1074" spans="10:11">
      <c r="J1074" s="59"/>
      <c r="K1074" s="142"/>
    </row>
    <row r="1075" spans="10:11">
      <c r="J1075" s="59"/>
      <c r="K1075" s="142"/>
    </row>
    <row r="1076" spans="10:11">
      <c r="J1076" s="59"/>
      <c r="K1076" s="142"/>
    </row>
    <row r="1077" spans="10:11">
      <c r="J1077" s="59"/>
      <c r="K1077" s="142"/>
    </row>
    <row r="1078" spans="10:11">
      <c r="J1078" s="59"/>
      <c r="K1078" s="142"/>
    </row>
    <row r="1079" spans="10:11">
      <c r="J1079" s="59"/>
      <c r="K1079" s="142"/>
    </row>
    <row r="1080" spans="10:11">
      <c r="J1080" s="59"/>
      <c r="K1080" s="142"/>
    </row>
    <row r="1081" spans="10:11">
      <c r="J1081" s="59"/>
      <c r="K1081" s="142"/>
    </row>
    <row r="1082" spans="10:11">
      <c r="J1082" s="59"/>
      <c r="K1082" s="142"/>
    </row>
    <row r="1083" spans="10:11">
      <c r="J1083" s="59"/>
      <c r="K1083" s="142"/>
    </row>
    <row r="1084" spans="10:11">
      <c r="J1084" s="59"/>
      <c r="K1084" s="142"/>
    </row>
    <row r="1085" spans="10:11">
      <c r="J1085" s="59"/>
      <c r="K1085" s="142"/>
    </row>
    <row r="1086" spans="10:11">
      <c r="J1086" s="59"/>
      <c r="K1086" s="142"/>
    </row>
    <row r="1087" spans="10:11">
      <c r="J1087" s="59"/>
      <c r="K1087" s="142"/>
    </row>
    <row r="1088" spans="10:11">
      <c r="J1088" s="59"/>
      <c r="K1088" s="142"/>
    </row>
    <row r="1089" spans="10:11">
      <c r="J1089" s="59"/>
      <c r="K1089" s="142"/>
    </row>
    <row r="1090" spans="10:11">
      <c r="J1090" s="59"/>
      <c r="K1090" s="142"/>
    </row>
    <row r="1091" spans="10:11">
      <c r="J1091" s="59"/>
      <c r="K1091" s="142"/>
    </row>
    <row r="1092" spans="10:11">
      <c r="J1092" s="59"/>
      <c r="K1092" s="142"/>
    </row>
    <row r="1093" spans="10:11">
      <c r="J1093" s="59"/>
      <c r="K1093" s="142"/>
    </row>
    <row r="1094" spans="10:11">
      <c r="J1094" s="59"/>
      <c r="K1094" s="142"/>
    </row>
    <row r="1095" spans="10:11">
      <c r="J1095" s="59"/>
      <c r="K1095" s="142"/>
    </row>
    <row r="1096" spans="10:11">
      <c r="J1096" s="59"/>
      <c r="K1096" s="142"/>
    </row>
    <row r="1097" spans="10:11">
      <c r="J1097" s="59"/>
      <c r="K1097" s="142"/>
    </row>
    <row r="1098" spans="10:11">
      <c r="J1098" s="59"/>
      <c r="K1098" s="142"/>
    </row>
    <row r="1099" spans="10:11">
      <c r="J1099" s="59"/>
      <c r="K1099" s="142"/>
    </row>
    <row r="1100" spans="10:11">
      <c r="J1100" s="59"/>
      <c r="K1100" s="142"/>
    </row>
    <row r="1101" spans="10:11">
      <c r="J1101" s="59"/>
      <c r="K1101" s="142"/>
    </row>
    <row r="1102" spans="10:11">
      <c r="J1102" s="59"/>
      <c r="K1102" s="142"/>
    </row>
    <row r="1103" spans="10:11">
      <c r="J1103" s="59"/>
      <c r="K1103" s="142"/>
    </row>
    <row r="1104" spans="10:11">
      <c r="J1104" s="59"/>
      <c r="K1104" s="142"/>
    </row>
    <row r="1105" spans="10:11">
      <c r="J1105" s="59"/>
      <c r="K1105" s="142"/>
    </row>
    <row r="1106" spans="10:11">
      <c r="J1106" s="59"/>
      <c r="K1106" s="142"/>
    </row>
    <row r="1107" spans="10:11">
      <c r="J1107" s="59"/>
      <c r="K1107" s="142"/>
    </row>
    <row r="1108" spans="10:11">
      <c r="J1108" s="59"/>
      <c r="K1108" s="142"/>
    </row>
    <row r="1109" spans="10:11">
      <c r="J1109" s="59"/>
      <c r="K1109" s="142"/>
    </row>
    <row r="1110" spans="10:11">
      <c r="J1110" s="59"/>
      <c r="K1110" s="142"/>
    </row>
    <row r="1111" spans="10:11">
      <c r="J1111" s="59"/>
      <c r="K1111" s="142"/>
    </row>
    <row r="1112" spans="10:11">
      <c r="J1112" s="59"/>
      <c r="K1112" s="142"/>
    </row>
    <row r="1113" spans="10:11">
      <c r="J1113" s="59"/>
      <c r="K1113" s="142"/>
    </row>
    <row r="1114" spans="10:11">
      <c r="J1114" s="59"/>
      <c r="K1114" s="142"/>
    </row>
    <row r="1115" spans="10:11">
      <c r="J1115" s="59"/>
      <c r="K1115" s="142"/>
    </row>
    <row r="1116" spans="10:11">
      <c r="J1116" s="59"/>
      <c r="K1116" s="142"/>
    </row>
    <row r="1117" spans="10:11">
      <c r="J1117" s="59"/>
      <c r="K1117" s="142"/>
    </row>
    <row r="1118" spans="10:11">
      <c r="J1118" s="59"/>
      <c r="K1118" s="142"/>
    </row>
    <row r="1119" spans="10:11">
      <c r="J1119" s="59"/>
      <c r="K1119" s="142"/>
    </row>
    <row r="1120" spans="10:11">
      <c r="J1120" s="59"/>
      <c r="K1120" s="142"/>
    </row>
    <row r="1121" spans="10:11">
      <c r="J1121" s="59"/>
      <c r="K1121" s="142"/>
    </row>
    <row r="1122" spans="10:11">
      <c r="J1122" s="59"/>
      <c r="K1122" s="142"/>
    </row>
    <row r="1123" spans="10:11">
      <c r="J1123" s="59"/>
      <c r="K1123" s="142"/>
    </row>
    <row r="1124" spans="10:11">
      <c r="J1124" s="59"/>
      <c r="K1124" s="142"/>
    </row>
    <row r="1125" spans="10:11">
      <c r="J1125" s="59"/>
      <c r="K1125" s="142"/>
    </row>
    <row r="1126" spans="10:11">
      <c r="J1126" s="59"/>
      <c r="K1126" s="142"/>
    </row>
    <row r="1127" spans="10:11">
      <c r="J1127" s="59"/>
      <c r="K1127" s="142"/>
    </row>
    <row r="1128" spans="10:11">
      <c r="J1128" s="59"/>
      <c r="K1128" s="142"/>
    </row>
    <row r="1129" spans="10:11">
      <c r="J1129" s="59"/>
      <c r="K1129" s="142"/>
    </row>
    <row r="1130" spans="10:11">
      <c r="J1130" s="59"/>
      <c r="K1130" s="142"/>
    </row>
    <row r="1131" spans="10:11">
      <c r="J1131" s="59"/>
      <c r="K1131" s="142"/>
    </row>
    <row r="1132" spans="10:11">
      <c r="J1132" s="59"/>
      <c r="K1132" s="142"/>
    </row>
    <row r="1133" spans="10:11">
      <c r="J1133" s="59"/>
      <c r="K1133" s="142"/>
    </row>
    <row r="1134" spans="10:11">
      <c r="J1134" s="59"/>
      <c r="K1134" s="142"/>
    </row>
    <row r="1135" spans="10:11">
      <c r="J1135" s="59"/>
      <c r="K1135" s="142"/>
    </row>
    <row r="1136" spans="10:11">
      <c r="J1136" s="59"/>
      <c r="K1136" s="142"/>
    </row>
    <row r="1137" spans="10:11">
      <c r="J1137" s="59"/>
      <c r="K1137" s="142"/>
    </row>
    <row r="1138" spans="10:11">
      <c r="J1138" s="59"/>
      <c r="K1138" s="142"/>
    </row>
    <row r="1139" spans="10:11">
      <c r="J1139" s="59"/>
      <c r="K1139" s="142"/>
    </row>
    <row r="1140" spans="10:11">
      <c r="J1140" s="59"/>
      <c r="K1140" s="142"/>
    </row>
    <row r="1141" spans="10:11">
      <c r="J1141" s="59"/>
      <c r="K1141" s="142"/>
    </row>
    <row r="1142" spans="10:11">
      <c r="J1142" s="59"/>
      <c r="K1142" s="142"/>
    </row>
    <row r="1143" spans="10:11">
      <c r="J1143" s="59"/>
      <c r="K1143" s="142"/>
    </row>
    <row r="1144" spans="10:11">
      <c r="J1144" s="59"/>
      <c r="K1144" s="142"/>
    </row>
    <row r="1145" spans="10:11">
      <c r="J1145" s="59"/>
      <c r="K1145" s="142"/>
    </row>
    <row r="1146" spans="10:11">
      <c r="J1146" s="59"/>
      <c r="K1146" s="142"/>
    </row>
    <row r="1147" spans="10:11">
      <c r="J1147" s="59"/>
      <c r="K1147" s="142"/>
    </row>
    <row r="1148" spans="10:11">
      <c r="J1148" s="59"/>
      <c r="K1148" s="142"/>
    </row>
    <row r="1149" spans="10:11">
      <c r="J1149" s="59"/>
      <c r="K1149" s="142"/>
    </row>
    <row r="1150" spans="10:11">
      <c r="J1150" s="59"/>
      <c r="K1150" s="142"/>
    </row>
    <row r="1151" spans="10:11">
      <c r="J1151" s="59"/>
      <c r="K1151" s="142"/>
    </row>
    <row r="1152" spans="10:11">
      <c r="J1152" s="59"/>
      <c r="K1152" s="142"/>
    </row>
    <row r="1153" spans="10:11">
      <c r="J1153" s="59"/>
      <c r="K1153" s="142"/>
    </row>
    <row r="1154" spans="10:11">
      <c r="J1154" s="59"/>
      <c r="K1154" s="142"/>
    </row>
    <row r="1155" spans="10:11">
      <c r="J1155" s="59"/>
      <c r="K1155" s="142"/>
    </row>
    <row r="1156" spans="10:11">
      <c r="J1156" s="59"/>
      <c r="K1156" s="142"/>
    </row>
    <row r="1157" spans="10:11">
      <c r="J1157" s="59"/>
      <c r="K1157" s="142"/>
    </row>
    <row r="1158" spans="10:11">
      <c r="J1158" s="59"/>
      <c r="K1158" s="142"/>
    </row>
    <row r="1159" spans="10:11">
      <c r="J1159" s="59"/>
      <c r="K1159" s="142"/>
    </row>
    <row r="1160" spans="10:11">
      <c r="J1160" s="59"/>
      <c r="K1160" s="142"/>
    </row>
    <row r="1161" spans="10:11">
      <c r="J1161" s="59"/>
      <c r="K1161" s="142"/>
    </row>
    <row r="1162" spans="10:11">
      <c r="J1162" s="59"/>
      <c r="K1162" s="142"/>
    </row>
    <row r="1163" spans="10:11">
      <c r="J1163" s="59"/>
      <c r="K1163" s="142"/>
    </row>
    <row r="1164" spans="10:11">
      <c r="J1164" s="59"/>
      <c r="K1164" s="142"/>
    </row>
    <row r="1165" spans="10:11">
      <c r="J1165" s="59"/>
      <c r="K1165" s="142"/>
    </row>
    <row r="1166" spans="10:11">
      <c r="J1166" s="59"/>
      <c r="K1166" s="142"/>
    </row>
    <row r="1167" spans="10:11">
      <c r="J1167" s="59"/>
      <c r="K1167" s="142"/>
    </row>
    <row r="1168" spans="10:11">
      <c r="J1168" s="59"/>
      <c r="K1168" s="142"/>
    </row>
    <row r="1169" spans="10:11">
      <c r="J1169" s="59"/>
      <c r="K1169" s="142"/>
    </row>
    <row r="1170" spans="10:11">
      <c r="J1170" s="59"/>
      <c r="K1170" s="142"/>
    </row>
    <row r="1171" spans="10:11">
      <c r="J1171" s="59"/>
      <c r="K1171" s="142"/>
    </row>
    <row r="1172" spans="10:11">
      <c r="J1172" s="59"/>
      <c r="K1172" s="142"/>
    </row>
    <row r="1173" spans="10:11">
      <c r="J1173" s="59"/>
      <c r="K1173" s="142"/>
    </row>
    <row r="1174" spans="10:11">
      <c r="J1174" s="59"/>
      <c r="K1174" s="142"/>
    </row>
    <row r="1175" spans="10:11">
      <c r="J1175" s="59"/>
      <c r="K1175" s="142"/>
    </row>
    <row r="1176" spans="10:11">
      <c r="J1176" s="59"/>
      <c r="K1176" s="142"/>
    </row>
    <row r="1177" spans="10:11">
      <c r="J1177" s="59"/>
      <c r="K1177" s="142"/>
    </row>
    <row r="1178" spans="10:11">
      <c r="J1178" s="59"/>
      <c r="K1178" s="142"/>
    </row>
    <row r="1179" spans="10:11">
      <c r="J1179" s="59"/>
      <c r="K1179" s="142"/>
    </row>
    <row r="1180" spans="10:11">
      <c r="J1180" s="59"/>
      <c r="K1180" s="142"/>
    </row>
    <row r="1181" spans="10:11">
      <c r="J1181" s="59"/>
      <c r="K1181" s="142"/>
    </row>
    <row r="1182" spans="10:11">
      <c r="J1182" s="59"/>
      <c r="K1182" s="142"/>
    </row>
    <row r="1183" spans="10:11">
      <c r="J1183" s="59"/>
      <c r="K1183" s="142"/>
    </row>
    <row r="1184" spans="10:11">
      <c r="J1184" s="59"/>
      <c r="K1184" s="142"/>
    </row>
    <row r="1185" spans="10:11">
      <c r="J1185" s="59"/>
      <c r="K1185" s="142"/>
    </row>
    <row r="1186" spans="10:11">
      <c r="J1186" s="59"/>
      <c r="K1186" s="142"/>
    </row>
    <row r="1187" spans="10:11">
      <c r="J1187" s="59"/>
      <c r="K1187" s="142"/>
    </row>
    <row r="1188" spans="10:11">
      <c r="J1188" s="59"/>
      <c r="K1188" s="142"/>
    </row>
    <row r="1189" spans="10:11">
      <c r="J1189" s="59"/>
      <c r="K1189" s="142"/>
    </row>
    <row r="1190" spans="10:11">
      <c r="J1190" s="59"/>
      <c r="K1190" s="142"/>
    </row>
    <row r="1191" spans="10:11">
      <c r="J1191" s="59"/>
      <c r="K1191" s="142"/>
    </row>
    <row r="1192" spans="10:11">
      <c r="J1192" s="59"/>
      <c r="K1192" s="142"/>
    </row>
    <row r="1193" spans="10:11">
      <c r="J1193" s="59"/>
      <c r="K1193" s="142"/>
    </row>
    <row r="1194" spans="10:11">
      <c r="J1194" s="59"/>
      <c r="K1194" s="142"/>
    </row>
    <row r="1195" spans="10:11">
      <c r="J1195" s="59"/>
      <c r="K1195" s="142"/>
    </row>
    <row r="1196" spans="10:11">
      <c r="J1196" s="59"/>
      <c r="K1196" s="142"/>
    </row>
    <row r="1197" spans="10:11">
      <c r="J1197" s="59"/>
      <c r="K1197" s="142"/>
    </row>
    <row r="1198" spans="10:11">
      <c r="J1198" s="59"/>
      <c r="K1198" s="142"/>
    </row>
    <row r="1199" spans="10:11">
      <c r="J1199" s="59"/>
      <c r="K1199" s="142"/>
    </row>
    <row r="1200" spans="10:11">
      <c r="J1200" s="59"/>
      <c r="K1200" s="142"/>
    </row>
    <row r="1201" spans="10:11">
      <c r="J1201" s="59"/>
      <c r="K1201" s="142"/>
    </row>
    <row r="1202" spans="10:11">
      <c r="J1202" s="59"/>
      <c r="K1202" s="142"/>
    </row>
    <row r="1203" spans="10:11">
      <c r="J1203" s="59"/>
      <c r="K1203" s="142"/>
    </row>
    <row r="1204" spans="10:11">
      <c r="J1204" s="59"/>
      <c r="K1204" s="142"/>
    </row>
    <row r="1205" spans="10:11">
      <c r="J1205" s="59"/>
      <c r="K1205" s="142"/>
    </row>
    <row r="1206" spans="10:11">
      <c r="J1206" s="59"/>
      <c r="K1206" s="142"/>
    </row>
    <row r="1207" spans="10:11">
      <c r="J1207" s="59"/>
      <c r="K1207" s="142"/>
    </row>
    <row r="1208" spans="10:11">
      <c r="J1208" s="59"/>
      <c r="K1208" s="142"/>
    </row>
    <row r="1209" spans="10:11">
      <c r="J1209" s="59"/>
      <c r="K1209" s="142"/>
    </row>
    <row r="1210" spans="10:11">
      <c r="J1210" s="59"/>
      <c r="K1210" s="142"/>
    </row>
    <row r="1211" spans="10:11">
      <c r="J1211" s="59"/>
      <c r="K1211" s="142"/>
    </row>
    <row r="1212" spans="10:11">
      <c r="J1212" s="59"/>
      <c r="K1212" s="142"/>
    </row>
    <row r="1213" spans="10:11">
      <c r="J1213" s="59"/>
      <c r="K1213" s="142"/>
    </row>
    <row r="1214" spans="10:11">
      <c r="J1214" s="59"/>
      <c r="K1214" s="142"/>
    </row>
    <row r="1215" spans="10:11">
      <c r="J1215" s="59"/>
      <c r="K1215" s="142"/>
    </row>
    <row r="1216" spans="10:11">
      <c r="J1216" s="59"/>
      <c r="K1216" s="142"/>
    </row>
    <row r="1217" spans="10:11">
      <c r="J1217" s="59"/>
      <c r="K1217" s="142"/>
    </row>
    <row r="1218" spans="10:11">
      <c r="J1218" s="59"/>
      <c r="K1218" s="142"/>
    </row>
    <row r="1219" spans="10:11">
      <c r="J1219" s="59"/>
      <c r="K1219" s="142"/>
    </row>
    <row r="1220" spans="10:11">
      <c r="J1220" s="59"/>
      <c r="K1220" s="142"/>
    </row>
    <row r="1221" spans="10:11">
      <c r="J1221" s="59"/>
      <c r="K1221" s="142"/>
    </row>
    <row r="1222" spans="10:11">
      <c r="J1222" s="59"/>
      <c r="K1222" s="142"/>
    </row>
    <row r="1223" spans="10:11">
      <c r="J1223" s="59"/>
      <c r="K1223" s="142"/>
    </row>
    <row r="1224" spans="10:11">
      <c r="J1224" s="59"/>
      <c r="K1224" s="142"/>
    </row>
    <row r="1225" spans="10:11">
      <c r="J1225" s="59"/>
      <c r="K1225" s="142"/>
    </row>
    <row r="1226" spans="10:11">
      <c r="J1226" s="59"/>
      <c r="K1226" s="142"/>
    </row>
    <row r="1227" spans="10:11">
      <c r="J1227" s="59"/>
      <c r="K1227" s="142"/>
    </row>
    <row r="1228" spans="10:11">
      <c r="J1228" s="59"/>
      <c r="K1228" s="142"/>
    </row>
    <row r="1229" spans="10:11">
      <c r="J1229" s="59"/>
      <c r="K1229" s="142"/>
    </row>
    <row r="1230" spans="10:11">
      <c r="J1230" s="59"/>
      <c r="K1230" s="142"/>
    </row>
    <row r="1231" spans="10:11">
      <c r="J1231" s="59"/>
      <c r="K1231" s="142"/>
    </row>
    <row r="1232" spans="10:11">
      <c r="J1232" s="59"/>
      <c r="K1232" s="142"/>
    </row>
    <row r="1233" spans="10:11">
      <c r="J1233" s="59"/>
      <c r="K1233" s="142"/>
    </row>
    <row r="1234" spans="10:11">
      <c r="J1234" s="59"/>
      <c r="K1234" s="142"/>
    </row>
    <row r="1235" spans="10:11">
      <c r="J1235" s="59"/>
      <c r="K1235" s="142"/>
    </row>
    <row r="1236" spans="10:11">
      <c r="J1236" s="59"/>
      <c r="K1236" s="142"/>
    </row>
    <row r="1237" spans="10:11">
      <c r="J1237" s="59"/>
      <c r="K1237" s="142"/>
    </row>
    <row r="1238" spans="10:11">
      <c r="J1238" s="59"/>
      <c r="K1238" s="142"/>
    </row>
    <row r="1239" spans="10:11">
      <c r="J1239" s="59"/>
      <c r="K1239" s="142"/>
    </row>
    <row r="1240" spans="10:11">
      <c r="J1240" s="59"/>
      <c r="K1240" s="142"/>
    </row>
    <row r="1241" spans="10:11">
      <c r="J1241" s="59"/>
      <c r="K1241" s="142"/>
    </row>
    <row r="1242" spans="10:11">
      <c r="J1242" s="59"/>
      <c r="K1242" s="142"/>
    </row>
    <row r="1243" spans="10:11">
      <c r="J1243" s="59"/>
      <c r="K1243" s="142"/>
    </row>
    <row r="1244" spans="10:11">
      <c r="J1244" s="59"/>
      <c r="K1244" s="142"/>
    </row>
    <row r="1245" spans="10:11">
      <c r="J1245" s="59"/>
      <c r="K1245" s="142"/>
    </row>
    <row r="1246" spans="10:11">
      <c r="J1246" s="59"/>
      <c r="K1246" s="142"/>
    </row>
    <row r="1247" spans="10:11">
      <c r="J1247" s="59"/>
      <c r="K1247" s="142"/>
    </row>
    <row r="1248" spans="10:11">
      <c r="J1248" s="59"/>
      <c r="K1248" s="142"/>
    </row>
    <row r="1249" spans="10:11">
      <c r="J1249" s="59"/>
      <c r="K1249" s="142"/>
    </row>
    <row r="1250" spans="10:11">
      <c r="J1250" s="59"/>
      <c r="K1250" s="142"/>
    </row>
    <row r="1251" spans="10:11">
      <c r="J1251" s="59"/>
      <c r="K1251" s="142"/>
    </row>
    <row r="1252" spans="10:11">
      <c r="J1252" s="59"/>
      <c r="K1252" s="142"/>
    </row>
    <row r="1253" spans="10:11">
      <c r="J1253" s="59"/>
      <c r="K1253" s="142"/>
    </row>
    <row r="1254" spans="10:11">
      <c r="J1254" s="59"/>
      <c r="K1254" s="142"/>
    </row>
    <row r="1255" spans="10:11">
      <c r="J1255" s="59"/>
    </row>
    <row r="1256" spans="10:11">
      <c r="J1256" s="59"/>
    </row>
    <row r="1257" spans="10:11">
      <c r="J1257" s="59"/>
    </row>
    <row r="1258" spans="10:11">
      <c r="J1258" s="59"/>
    </row>
    <row r="1259" spans="10:11">
      <c r="J1259" s="59"/>
    </row>
    <row r="1260" spans="10:11">
      <c r="J1260" s="59"/>
    </row>
    <row r="1261" spans="10:11">
      <c r="J1261" s="59"/>
    </row>
    <row r="1262" spans="10:11">
      <c r="J1262" s="59"/>
    </row>
    <row r="1263" spans="10:11">
      <c r="J1263" s="59"/>
    </row>
    <row r="1264" spans="10:11">
      <c r="J1264" s="59"/>
    </row>
    <row r="1265" spans="10:10">
      <c r="J1265" s="59"/>
    </row>
    <row r="1266" spans="10:10">
      <c r="J1266" s="59"/>
    </row>
    <row r="1267" spans="10:10">
      <c r="J1267" s="59"/>
    </row>
    <row r="1268" spans="10:10">
      <c r="J1268" s="59"/>
    </row>
    <row r="1269" spans="10:10">
      <c r="J1269" s="59"/>
    </row>
    <row r="1270" spans="10:10">
      <c r="J1270" s="59"/>
    </row>
    <row r="1271" spans="10:10">
      <c r="J1271" s="59"/>
    </row>
    <row r="1272" spans="10:10">
      <c r="J1272" s="59"/>
    </row>
    <row r="1273" spans="10:10">
      <c r="J1273" s="59"/>
    </row>
    <row r="1274" spans="10:10">
      <c r="J1274" s="59"/>
    </row>
    <row r="1275" spans="10:10">
      <c r="J1275" s="59"/>
    </row>
    <row r="1276" spans="10:10">
      <c r="J1276" s="59"/>
    </row>
    <row r="1277" spans="10:10">
      <c r="J1277" s="59"/>
    </row>
    <row r="1278" spans="10:10">
      <c r="J1278" s="59"/>
    </row>
    <row r="1279" spans="10:10">
      <c r="J1279" s="59"/>
    </row>
    <row r="1280" spans="10:10">
      <c r="J1280" s="59"/>
    </row>
    <row r="1281" spans="10:10">
      <c r="J1281" s="59"/>
    </row>
    <row r="1282" spans="10:10">
      <c r="J1282" s="59"/>
    </row>
    <row r="1283" spans="10:10">
      <c r="J1283" s="59"/>
    </row>
    <row r="1284" spans="10:10">
      <c r="J1284" s="59"/>
    </row>
    <row r="1285" spans="10:10">
      <c r="J1285" s="59"/>
    </row>
    <row r="1286" spans="10:10">
      <c r="J1286" s="59"/>
    </row>
    <row r="1287" spans="10:10">
      <c r="J1287" s="59"/>
    </row>
    <row r="1288" spans="10:10">
      <c r="J1288" s="59"/>
    </row>
    <row r="1289" spans="10:10">
      <c r="J1289" s="59"/>
    </row>
    <row r="1290" spans="10:10">
      <c r="J1290" s="59"/>
    </row>
    <row r="1291" spans="10:10">
      <c r="J1291" s="59"/>
    </row>
    <row r="1292" spans="10:10">
      <c r="J1292" s="59"/>
    </row>
    <row r="1293" spans="10:10">
      <c r="J1293" s="59"/>
    </row>
    <row r="1294" spans="10:10">
      <c r="J1294" s="59"/>
    </row>
    <row r="1295" spans="10:10">
      <c r="J1295" s="59"/>
    </row>
    <row r="1296" spans="10:10">
      <c r="J1296" s="59"/>
    </row>
    <row r="1297" spans="10:10">
      <c r="J1297" s="59"/>
    </row>
    <row r="1298" spans="10:10">
      <c r="J1298" s="59"/>
    </row>
    <row r="1299" spans="10:10">
      <c r="J1299" s="59"/>
    </row>
    <row r="1300" spans="10:10">
      <c r="J1300" s="59"/>
    </row>
    <row r="1301" spans="10:10">
      <c r="J1301" s="59"/>
    </row>
    <row r="1302" spans="10:10">
      <c r="J1302" s="59"/>
    </row>
    <row r="1303" spans="10:10">
      <c r="J1303" s="59"/>
    </row>
    <row r="1304" spans="10:10">
      <c r="J1304" s="59"/>
    </row>
    <row r="1305" spans="10:10">
      <c r="J1305" s="59"/>
    </row>
    <row r="1306" spans="10:10">
      <c r="J1306" s="59"/>
    </row>
    <row r="1307" spans="10:10">
      <c r="J1307" s="59"/>
    </row>
    <row r="1308" spans="10:10">
      <c r="J1308" s="59"/>
    </row>
    <row r="1309" spans="10:10">
      <c r="J1309" s="59"/>
    </row>
    <row r="1310" spans="10:10">
      <c r="J1310" s="59"/>
    </row>
    <row r="1311" spans="10:10">
      <c r="J1311" s="59"/>
    </row>
    <row r="1312" spans="10:10">
      <c r="J1312" s="59"/>
    </row>
    <row r="1313" spans="10:10">
      <c r="J1313" s="59"/>
    </row>
    <row r="1314" spans="10:10">
      <c r="J1314" s="59"/>
    </row>
    <row r="1315" spans="10:10">
      <c r="J1315" s="59"/>
    </row>
    <row r="1316" spans="10:10">
      <c r="J1316" s="59"/>
    </row>
    <row r="1317" spans="10:10">
      <c r="J1317" s="59"/>
    </row>
    <row r="1318" spans="10:10">
      <c r="J1318" s="59"/>
    </row>
    <row r="1319" spans="10:10">
      <c r="J1319" s="59"/>
    </row>
    <row r="1320" spans="10:10">
      <c r="J1320" s="59"/>
    </row>
  </sheetData>
  <autoFilter ref="A13:O85" xr:uid="{323330FA-68F7-4E00-A867-68E11F58D3B5}"/>
  <mergeCells count="2">
    <mergeCell ref="K27:K28"/>
    <mergeCell ref="F9:I9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1" fitToHeight="0" orientation="landscape" copies="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6"/>
  <sheetViews>
    <sheetView zoomScale="70" zoomScaleNormal="70" zoomScalePageLayoutView="80" workbookViewId="0">
      <pane ySplit="1" topLeftCell="A35" activePane="bottomLeft" state="frozen"/>
      <selection pane="bottomLeft" activeCell="A15" sqref="A15:XFD15"/>
    </sheetView>
  </sheetViews>
  <sheetFormatPr defaultColWidth="9" defaultRowHeight="18"/>
  <cols>
    <col min="1" max="1" width="6.625" style="70" customWidth="1"/>
    <col min="2" max="2" width="14.125" style="6" customWidth="1"/>
    <col min="3" max="3" width="24.25" style="51" customWidth="1"/>
    <col min="4" max="4" width="25.875" style="52" customWidth="1"/>
    <col min="5" max="5" width="23.625" style="53" customWidth="1"/>
    <col min="6" max="6" width="33.5" style="53" customWidth="1"/>
    <col min="7" max="7" width="43.75" style="52" customWidth="1"/>
    <col min="8" max="9" width="23.625" style="59" customWidth="1"/>
    <col min="10" max="10" width="23.625" style="59" hidden="1" customWidth="1"/>
    <col min="11" max="11" width="71.125" style="55" customWidth="1"/>
    <col min="12" max="12" width="23.625" style="55" customWidth="1"/>
    <col min="13" max="13" width="27.75" style="56" customWidth="1"/>
    <col min="14" max="14" width="27.125" style="57" customWidth="1"/>
    <col min="15" max="15" width="18" style="48" customWidth="1"/>
    <col min="16" max="19" width="12.125" style="48" bestFit="1" customWidth="1"/>
    <col min="20" max="20" width="13.75" style="48" bestFit="1" customWidth="1"/>
    <col min="21" max="16384" width="9" style="48"/>
  </cols>
  <sheetData>
    <row r="1" spans="1:14" s="5" customFormat="1">
      <c r="A1" s="71"/>
      <c r="B1" s="175"/>
      <c r="C1" s="175"/>
      <c r="D1" s="175"/>
      <c r="E1" s="175"/>
      <c r="F1" s="7"/>
      <c r="G1" s="7"/>
      <c r="H1" s="8"/>
      <c r="I1" s="8"/>
      <c r="J1" s="8"/>
      <c r="K1" s="9"/>
      <c r="L1" s="9"/>
      <c r="M1" s="46" t="s">
        <v>7</v>
      </c>
      <c r="N1" s="107">
        <v>4.4485000000000001</v>
      </c>
    </row>
    <row r="2" spans="1:14" s="5" customFormat="1">
      <c r="A2" s="71"/>
      <c r="B2" s="6"/>
      <c r="C2" s="6"/>
      <c r="D2" s="6"/>
      <c r="E2" s="6"/>
      <c r="F2" s="7"/>
      <c r="G2" s="7"/>
      <c r="H2" s="8"/>
      <c r="I2" s="8"/>
      <c r="J2" s="8"/>
      <c r="K2" s="9"/>
      <c r="L2" s="9"/>
      <c r="M2" s="7"/>
      <c r="N2" s="47"/>
    </row>
    <row r="3" spans="1:14" s="5" customFormat="1">
      <c r="A3" s="71"/>
      <c r="B3" s="6"/>
      <c r="C3" s="6"/>
      <c r="D3" s="6"/>
      <c r="E3" s="6"/>
      <c r="F3" s="7"/>
      <c r="G3" s="7"/>
      <c r="H3" s="8"/>
      <c r="I3" s="8"/>
      <c r="J3" s="8"/>
      <c r="K3" s="9"/>
      <c r="L3" s="9"/>
      <c r="M3" s="7"/>
      <c r="N3" s="47"/>
    </row>
    <row r="4" spans="1:14" s="5" customFormat="1">
      <c r="A4" s="71"/>
      <c r="B4" s="6"/>
      <c r="C4" s="6"/>
      <c r="D4" s="6"/>
      <c r="E4" s="6"/>
      <c r="F4" s="7"/>
      <c r="G4" s="7"/>
      <c r="H4" s="8"/>
      <c r="I4" s="8"/>
      <c r="J4" s="8"/>
      <c r="K4" s="9"/>
      <c r="L4" s="9"/>
      <c r="M4" s="7"/>
      <c r="N4" s="47"/>
    </row>
    <row r="5" spans="1:14" s="5" customFormat="1">
      <c r="A5" s="71"/>
      <c r="B5" s="6"/>
      <c r="C5" s="6"/>
      <c r="D5" s="6"/>
      <c r="E5" s="6"/>
      <c r="F5" s="7"/>
      <c r="G5" s="7"/>
      <c r="H5" s="8"/>
      <c r="I5" s="8"/>
      <c r="J5" s="8"/>
      <c r="K5" s="9"/>
      <c r="L5" s="9"/>
      <c r="M5" s="7"/>
      <c r="N5" s="47"/>
    </row>
    <row r="6" spans="1:14" s="5" customFormat="1">
      <c r="A6" s="71"/>
      <c r="B6" s="6"/>
      <c r="C6" s="6"/>
      <c r="D6" s="6"/>
      <c r="E6" s="6"/>
      <c r="F6" s="7"/>
      <c r="G6" s="7"/>
      <c r="H6" s="8"/>
      <c r="I6" s="8"/>
      <c r="J6" s="8"/>
      <c r="K6" s="9"/>
      <c r="L6" s="9"/>
      <c r="M6" s="7"/>
      <c r="N6" s="47"/>
    </row>
    <row r="7" spans="1:14" s="5" customFormat="1">
      <c r="A7" s="71"/>
      <c r="B7" s="6"/>
      <c r="C7" s="6"/>
      <c r="D7" s="6"/>
      <c r="E7" s="6"/>
      <c r="F7" s="7"/>
      <c r="G7" s="7"/>
      <c r="H7" s="8"/>
      <c r="I7" s="8"/>
      <c r="J7" s="8"/>
      <c r="K7" s="9"/>
      <c r="L7" s="9"/>
      <c r="M7" s="7"/>
      <c r="N7" s="47"/>
    </row>
    <row r="8" spans="1:14" s="5" customFormat="1">
      <c r="A8" s="71"/>
      <c r="B8" s="6"/>
      <c r="C8" s="6"/>
      <c r="D8" s="6"/>
      <c r="E8" s="6"/>
      <c r="F8" s="7"/>
      <c r="G8" s="7"/>
      <c r="H8" s="8"/>
      <c r="I8" s="8"/>
      <c r="J8" s="8"/>
      <c r="K8" s="9"/>
      <c r="L8" s="9"/>
      <c r="M8" s="7"/>
      <c r="N8" s="47"/>
    </row>
    <row r="9" spans="1:14" ht="15.75">
      <c r="A9" s="176" t="s">
        <v>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</row>
    <row r="10" spans="1:14" ht="46.9" customHeight="1">
      <c r="A10" s="177" t="s">
        <v>152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</row>
    <row r="11" spans="1:14" s="49" customFormat="1" ht="18" customHeight="1">
      <c r="A11" s="178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80"/>
    </row>
    <row r="12" spans="1:14" s="37" customFormat="1" ht="94.5" customHeight="1">
      <c r="A12" s="108" t="s">
        <v>0</v>
      </c>
      <c r="B12" s="108" t="s">
        <v>14</v>
      </c>
      <c r="C12" s="109" t="s">
        <v>1</v>
      </c>
      <c r="D12" s="110" t="s">
        <v>11</v>
      </c>
      <c r="E12" s="110" t="s">
        <v>10</v>
      </c>
      <c r="F12" s="110" t="s">
        <v>12</v>
      </c>
      <c r="G12" s="110" t="s">
        <v>13</v>
      </c>
      <c r="H12" s="111" t="s">
        <v>2</v>
      </c>
      <c r="I12" s="111" t="s">
        <v>8</v>
      </c>
      <c r="J12" s="112" t="s">
        <v>231</v>
      </c>
      <c r="K12" s="110" t="s">
        <v>3</v>
      </c>
      <c r="L12" s="110" t="s">
        <v>4</v>
      </c>
      <c r="M12" s="110" t="s">
        <v>5</v>
      </c>
      <c r="N12" s="109" t="s">
        <v>6</v>
      </c>
    </row>
    <row r="13" spans="1:14" s="37" customFormat="1" ht="20.100000000000001" customHeight="1">
      <c r="A13" s="113"/>
      <c r="B13" s="114"/>
      <c r="C13" s="114"/>
      <c r="D13" s="114"/>
      <c r="E13" s="114"/>
      <c r="F13" s="114"/>
      <c r="G13" s="150"/>
      <c r="H13" s="150" t="s">
        <v>209</v>
      </c>
      <c r="I13" s="114"/>
      <c r="J13" s="114"/>
      <c r="K13" s="147"/>
      <c r="L13" s="114"/>
      <c r="M13" s="114"/>
      <c r="N13" s="114"/>
    </row>
    <row r="14" spans="1:14" s="37" customFormat="1" ht="20.100000000000001" customHeight="1">
      <c r="A14" s="113"/>
      <c r="B14" s="114"/>
      <c r="C14" s="114"/>
      <c r="D14" s="114"/>
      <c r="E14" s="114"/>
      <c r="F14" s="114"/>
      <c r="G14" s="150"/>
      <c r="H14" s="150" t="s">
        <v>278</v>
      </c>
      <c r="I14" s="114"/>
      <c r="J14" s="114"/>
      <c r="K14" s="147"/>
      <c r="L14" s="114"/>
      <c r="M14" s="114"/>
      <c r="N14" s="114"/>
    </row>
    <row r="15" spans="1:14" s="162" customFormat="1" ht="147" customHeight="1">
      <c r="A15" s="166">
        <v>1</v>
      </c>
      <c r="B15" s="156" t="s">
        <v>250</v>
      </c>
      <c r="C15" s="164" t="s">
        <v>51</v>
      </c>
      <c r="D15" s="167" t="s">
        <v>316</v>
      </c>
      <c r="E15" s="167" t="s">
        <v>326</v>
      </c>
      <c r="F15" s="156" t="s">
        <v>325</v>
      </c>
      <c r="G15" s="157" t="s">
        <v>161</v>
      </c>
      <c r="H15" s="157">
        <f>I15*N1</f>
        <v>17165649.375</v>
      </c>
      <c r="I15" s="157">
        <v>3858750</v>
      </c>
      <c r="J15" s="161"/>
      <c r="K15" s="157" t="s">
        <v>24</v>
      </c>
      <c r="L15" s="157" t="s">
        <v>18</v>
      </c>
      <c r="M15" s="157" t="s">
        <v>15</v>
      </c>
      <c r="N15" s="168" t="s">
        <v>324</v>
      </c>
    </row>
    <row r="16" spans="1:14" s="37" customFormat="1" ht="20.100000000000001" customHeight="1">
      <c r="A16" s="113"/>
      <c r="B16" s="114"/>
      <c r="C16" s="114"/>
      <c r="D16" s="114"/>
      <c r="E16" s="114"/>
      <c r="F16" s="114"/>
      <c r="G16" s="150"/>
      <c r="H16" s="150" t="s">
        <v>299</v>
      </c>
      <c r="I16" s="114"/>
      <c r="J16" s="114"/>
      <c r="K16" s="147"/>
      <c r="L16" s="114"/>
      <c r="M16" s="114"/>
      <c r="N16" s="114"/>
    </row>
    <row r="17" spans="1:14" s="37" customFormat="1" ht="87" customHeight="1">
      <c r="A17" s="91">
        <v>2</v>
      </c>
      <c r="B17" s="17" t="s">
        <v>251</v>
      </c>
      <c r="C17" s="14" t="s">
        <v>59</v>
      </c>
      <c r="D17" s="14" t="s">
        <v>60</v>
      </c>
      <c r="E17" s="14" t="s">
        <v>64</v>
      </c>
      <c r="F17" s="14" t="s">
        <v>30</v>
      </c>
      <c r="G17" s="14" t="s">
        <v>61</v>
      </c>
      <c r="H17" s="14">
        <f>I17*$N$1</f>
        <v>195289150</v>
      </c>
      <c r="I17" s="14">
        <v>43900000</v>
      </c>
      <c r="J17" s="78">
        <v>1</v>
      </c>
      <c r="K17" s="14" t="s">
        <v>28</v>
      </c>
      <c r="L17" s="14" t="s">
        <v>18</v>
      </c>
      <c r="M17" s="14" t="s">
        <v>15</v>
      </c>
      <c r="N17" s="15"/>
    </row>
    <row r="18" spans="1:14" s="37" customFormat="1" ht="20.100000000000001" customHeight="1">
      <c r="A18" s="113"/>
      <c r="B18" s="114"/>
      <c r="C18" s="114"/>
      <c r="D18" s="114"/>
      <c r="E18" s="114"/>
      <c r="F18" s="114"/>
      <c r="G18" s="150"/>
      <c r="H18" s="150" t="s">
        <v>210</v>
      </c>
      <c r="I18" s="114"/>
      <c r="J18" s="114"/>
      <c r="K18" s="147"/>
      <c r="L18" s="114"/>
      <c r="M18" s="114"/>
      <c r="N18" s="114"/>
    </row>
    <row r="19" spans="1:14" s="37" customFormat="1" ht="20.100000000000001" customHeight="1">
      <c r="A19" s="113"/>
      <c r="B19" s="114"/>
      <c r="C19" s="114"/>
      <c r="D19" s="114"/>
      <c r="E19" s="114"/>
      <c r="F19" s="114"/>
      <c r="G19" s="150"/>
      <c r="H19" s="150" t="s">
        <v>298</v>
      </c>
      <c r="I19" s="114"/>
      <c r="J19" s="114"/>
      <c r="K19" s="147"/>
      <c r="L19" s="114"/>
      <c r="M19" s="114"/>
      <c r="N19" s="114"/>
    </row>
    <row r="20" spans="1:14" s="37" customFormat="1" ht="109.5" customHeight="1">
      <c r="A20" s="91">
        <v>3</v>
      </c>
      <c r="B20" s="17" t="s">
        <v>252</v>
      </c>
      <c r="C20" s="14" t="s">
        <v>59</v>
      </c>
      <c r="D20" s="14" t="s">
        <v>60</v>
      </c>
      <c r="E20" s="14" t="s">
        <v>64</v>
      </c>
      <c r="F20" s="14" t="s">
        <v>30</v>
      </c>
      <c r="G20" s="14" t="s">
        <v>62</v>
      </c>
      <c r="H20" s="14">
        <f>I20*$N$1</f>
        <v>354523625.65900004</v>
      </c>
      <c r="I20" s="14">
        <v>79695094</v>
      </c>
      <c r="J20" s="78">
        <v>1</v>
      </c>
      <c r="K20" s="14" t="s">
        <v>25</v>
      </c>
      <c r="L20" s="14" t="s">
        <v>18</v>
      </c>
      <c r="M20" s="14" t="s">
        <v>15</v>
      </c>
      <c r="N20" s="15"/>
    </row>
    <row r="21" spans="1:14" s="37" customFormat="1" ht="20.100000000000001" customHeight="1">
      <c r="A21" s="113"/>
      <c r="B21" s="114"/>
      <c r="C21" s="114"/>
      <c r="D21" s="114"/>
      <c r="E21" s="114"/>
      <c r="F21" s="114"/>
      <c r="G21" s="150"/>
      <c r="H21" s="150" t="s">
        <v>297</v>
      </c>
      <c r="I21" s="114"/>
      <c r="J21" s="114"/>
      <c r="K21" s="147"/>
      <c r="L21" s="114"/>
      <c r="M21" s="114"/>
      <c r="N21" s="114"/>
    </row>
    <row r="22" spans="1:14" ht="121.5" customHeight="1">
      <c r="A22" s="18" t="s">
        <v>327</v>
      </c>
      <c r="B22" s="17" t="s">
        <v>253</v>
      </c>
      <c r="C22" s="14" t="s">
        <v>59</v>
      </c>
      <c r="D22" s="14" t="s">
        <v>60</v>
      </c>
      <c r="E22" s="14" t="s">
        <v>64</v>
      </c>
      <c r="F22" s="14" t="s">
        <v>30</v>
      </c>
      <c r="G22" s="14" t="s">
        <v>63</v>
      </c>
      <c r="H22" s="14">
        <f>I22*$N$1</f>
        <v>143773673.8725</v>
      </c>
      <c r="I22" s="14">
        <v>32319585</v>
      </c>
      <c r="J22" s="78">
        <v>1</v>
      </c>
      <c r="K22" s="14" t="s">
        <v>29</v>
      </c>
      <c r="L22" s="14" t="s">
        <v>18</v>
      </c>
      <c r="M22" s="14" t="s">
        <v>15</v>
      </c>
      <c r="N22" s="15"/>
    </row>
    <row r="23" spans="1:14" s="37" customFormat="1" ht="15.75" customHeight="1">
      <c r="A23" s="181" t="s">
        <v>187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</row>
    <row r="24" spans="1:14" s="162" customFormat="1" ht="20.100000000000001" customHeight="1">
      <c r="A24" s="181" t="s">
        <v>284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</row>
    <row r="25" spans="1:14" customFormat="1" ht="126" customHeight="1">
      <c r="A25" s="156">
        <v>5</v>
      </c>
      <c r="B25" s="156" t="s">
        <v>315</v>
      </c>
      <c r="C25" s="164" t="s">
        <v>51</v>
      </c>
      <c r="D25" s="156" t="s">
        <v>316</v>
      </c>
      <c r="E25" s="156" t="s">
        <v>323</v>
      </c>
      <c r="F25" s="163" t="s">
        <v>317</v>
      </c>
      <c r="G25" s="163" t="s">
        <v>318</v>
      </c>
      <c r="H25" s="157">
        <f>I25*$N$1</f>
        <v>26009009.362</v>
      </c>
      <c r="I25" s="157">
        <v>5846692</v>
      </c>
      <c r="J25" s="165"/>
      <c r="K25" s="157" t="s">
        <v>27</v>
      </c>
      <c r="L25" s="157" t="s">
        <v>18</v>
      </c>
      <c r="M25" s="157" t="s">
        <v>15</v>
      </c>
      <c r="N25" s="157" t="s">
        <v>319</v>
      </c>
    </row>
    <row r="26" spans="1:14" customFormat="1" ht="123.75" customHeight="1">
      <c r="A26" s="156">
        <v>6</v>
      </c>
      <c r="B26" s="156" t="s">
        <v>315</v>
      </c>
      <c r="C26" s="164" t="s">
        <v>224</v>
      </c>
      <c r="D26" s="156" t="s">
        <v>320</v>
      </c>
      <c r="E26" s="156" t="s">
        <v>321</v>
      </c>
      <c r="F26" s="163" t="s">
        <v>317</v>
      </c>
      <c r="G26" s="163" t="s">
        <v>318</v>
      </c>
      <c r="H26" s="157">
        <f>I26*$N$1</f>
        <v>16178567.261500001</v>
      </c>
      <c r="I26" s="157">
        <v>3636859</v>
      </c>
      <c r="J26" s="155"/>
      <c r="K26" s="157" t="s">
        <v>27</v>
      </c>
      <c r="L26" s="157" t="s">
        <v>18</v>
      </c>
      <c r="M26" s="157" t="s">
        <v>15</v>
      </c>
      <c r="N26" s="157" t="s">
        <v>322</v>
      </c>
    </row>
    <row r="27" spans="1:14" ht="26.25" customHeight="1">
      <c r="A27" s="113"/>
      <c r="B27" s="114"/>
      <c r="C27" s="114"/>
      <c r="D27" s="114"/>
      <c r="E27" s="114"/>
      <c r="F27" s="114"/>
      <c r="G27" s="150"/>
      <c r="H27" s="150" t="s">
        <v>211</v>
      </c>
      <c r="I27" s="114"/>
      <c r="J27" s="114"/>
      <c r="K27" s="147"/>
      <c r="L27" s="114"/>
      <c r="M27" s="114"/>
      <c r="N27" s="114"/>
    </row>
    <row r="28" spans="1:14" ht="27" customHeight="1">
      <c r="A28" s="113"/>
      <c r="B28" s="114"/>
      <c r="C28" s="114"/>
      <c r="D28" s="114"/>
      <c r="E28" s="114"/>
      <c r="F28" s="114"/>
      <c r="G28" s="150"/>
      <c r="H28" s="150" t="s">
        <v>289</v>
      </c>
      <c r="I28" s="114"/>
      <c r="J28" s="114"/>
      <c r="K28" s="147"/>
      <c r="L28" s="114"/>
      <c r="M28" s="114"/>
      <c r="N28" s="114"/>
    </row>
    <row r="29" spans="1:14" s="37" customFormat="1" ht="90">
      <c r="A29" s="17">
        <v>7</v>
      </c>
      <c r="B29" s="17" t="s">
        <v>254</v>
      </c>
      <c r="C29" s="17" t="s">
        <v>148</v>
      </c>
      <c r="D29" s="18" t="s">
        <v>99</v>
      </c>
      <c r="E29" s="17" t="s">
        <v>159</v>
      </c>
      <c r="F29" s="18" t="s">
        <v>149</v>
      </c>
      <c r="G29" s="18" t="s">
        <v>160</v>
      </c>
      <c r="H29" s="14">
        <f>I29*$N$1</f>
        <v>3113950</v>
      </c>
      <c r="I29" s="14">
        <v>700000</v>
      </c>
      <c r="J29" s="83"/>
      <c r="K29" s="14" t="s">
        <v>74</v>
      </c>
      <c r="L29" s="14" t="s">
        <v>75</v>
      </c>
      <c r="M29" s="14" t="s">
        <v>15</v>
      </c>
      <c r="N29" s="17"/>
    </row>
    <row r="30" spans="1:14" s="162" customFormat="1" ht="15.75" customHeight="1">
      <c r="A30" s="173" t="s">
        <v>328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</row>
    <row r="31" spans="1:14" s="162" customFormat="1" ht="15.75">
      <c r="A31" s="173" t="s">
        <v>290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</row>
    <row r="32" spans="1:14" s="162" customFormat="1" ht="105">
      <c r="A32" s="156">
        <v>8</v>
      </c>
      <c r="B32" s="156" t="s">
        <v>225</v>
      </c>
      <c r="C32" s="156" t="s">
        <v>329</v>
      </c>
      <c r="D32" s="163" t="s">
        <v>119</v>
      </c>
      <c r="E32" s="156" t="s">
        <v>330</v>
      </c>
      <c r="F32" s="163" t="s">
        <v>335</v>
      </c>
      <c r="G32" s="163" t="s">
        <v>331</v>
      </c>
      <c r="H32" s="157">
        <v>10500000</v>
      </c>
      <c r="I32" s="157">
        <f>H32/$N$1</f>
        <v>2360346.1841070023</v>
      </c>
      <c r="J32" s="174">
        <f>'[3]zestawienie '!$F$17</f>
        <v>0.10782440385861912</v>
      </c>
      <c r="K32" s="157" t="s">
        <v>101</v>
      </c>
      <c r="L32" s="157" t="s">
        <v>18</v>
      </c>
      <c r="M32" s="157"/>
      <c r="N32" s="161"/>
    </row>
    <row r="33" spans="1:14" s="162" customFormat="1" ht="105">
      <c r="A33" s="156">
        <v>9</v>
      </c>
      <c r="B33" s="156" t="s">
        <v>225</v>
      </c>
      <c r="C33" s="156" t="s">
        <v>332</v>
      </c>
      <c r="D33" s="163" t="s">
        <v>333</v>
      </c>
      <c r="E33" s="156" t="s">
        <v>120</v>
      </c>
      <c r="F33" s="163" t="s">
        <v>336</v>
      </c>
      <c r="G33" s="163" t="s">
        <v>334</v>
      </c>
      <c r="H33" s="157">
        <v>16800000</v>
      </c>
      <c r="I33" s="157">
        <f>H33/$N$1</f>
        <v>3776553.8945712037</v>
      </c>
      <c r="J33" s="174"/>
      <c r="K33" s="157" t="s">
        <v>101</v>
      </c>
      <c r="L33" s="157" t="s">
        <v>18</v>
      </c>
      <c r="M33" s="157"/>
      <c r="N33" s="156"/>
    </row>
    <row r="34" spans="1:14" ht="24" customHeight="1">
      <c r="A34" s="113"/>
      <c r="B34" s="118"/>
      <c r="C34" s="118"/>
      <c r="D34" s="118"/>
      <c r="E34" s="118"/>
      <c r="F34" s="118"/>
      <c r="G34" s="125"/>
      <c r="H34" s="125" t="s">
        <v>192</v>
      </c>
      <c r="I34" s="118"/>
      <c r="J34" s="118"/>
      <c r="K34" s="154"/>
      <c r="L34" s="118"/>
      <c r="M34" s="118"/>
      <c r="N34" s="113"/>
    </row>
    <row r="35" spans="1:14" ht="24" customHeight="1">
      <c r="A35" s="113"/>
      <c r="B35" s="116"/>
      <c r="C35" s="116"/>
      <c r="D35" s="116"/>
      <c r="E35" s="116"/>
      <c r="F35" s="116"/>
      <c r="G35" s="152"/>
      <c r="H35" s="152" t="s">
        <v>295</v>
      </c>
      <c r="I35" s="116"/>
      <c r="J35" s="116"/>
      <c r="K35" s="153"/>
      <c r="L35" s="116"/>
      <c r="M35" s="116"/>
      <c r="N35" s="116"/>
    </row>
    <row r="36" spans="1:14" s="37" customFormat="1" ht="75">
      <c r="A36" s="106">
        <v>10</v>
      </c>
      <c r="B36" s="17" t="s">
        <v>255</v>
      </c>
      <c r="C36" s="17" t="s">
        <v>137</v>
      </c>
      <c r="D36" s="18" t="s">
        <v>229</v>
      </c>
      <c r="E36" s="17" t="s">
        <v>224</v>
      </c>
      <c r="F36" s="18" t="s">
        <v>247</v>
      </c>
      <c r="G36" s="18" t="s">
        <v>228</v>
      </c>
      <c r="H36" s="14">
        <v>39000000</v>
      </c>
      <c r="I36" s="14">
        <f>H36/$N$1</f>
        <v>8767000.1123974379</v>
      </c>
      <c r="J36" s="78">
        <v>6.5199999999999994E-2</v>
      </c>
      <c r="K36" s="17" t="s">
        <v>114</v>
      </c>
      <c r="L36" s="17" t="s">
        <v>19</v>
      </c>
      <c r="M36" s="17" t="s">
        <v>115</v>
      </c>
      <c r="N36" s="17" t="s">
        <v>235</v>
      </c>
    </row>
    <row r="37" spans="1:14" s="37" customFormat="1" ht="15.75">
      <c r="A37" s="113"/>
      <c r="B37" s="114"/>
      <c r="C37" s="114"/>
      <c r="D37" s="114"/>
      <c r="E37" s="114"/>
      <c r="F37" s="114"/>
      <c r="G37" s="150"/>
      <c r="H37" s="150" t="s">
        <v>236</v>
      </c>
      <c r="I37" s="114"/>
      <c r="J37" s="114"/>
      <c r="K37" s="147"/>
      <c r="L37" s="114"/>
      <c r="M37" s="114"/>
      <c r="N37" s="114"/>
    </row>
    <row r="38" spans="1:14" ht="15.75">
      <c r="A38" s="113"/>
      <c r="B38" s="114"/>
      <c r="C38" s="114"/>
      <c r="D38" s="114"/>
      <c r="E38" s="114"/>
      <c r="F38" s="114"/>
      <c r="G38" s="150"/>
      <c r="H38" s="150" t="s">
        <v>238</v>
      </c>
      <c r="I38" s="114"/>
      <c r="J38" s="114"/>
      <c r="K38" s="147"/>
      <c r="L38" s="114"/>
      <c r="M38" s="114"/>
      <c r="N38" s="114"/>
    </row>
    <row r="39" spans="1:14" s="37" customFormat="1" ht="120">
      <c r="A39" s="18" t="s">
        <v>21</v>
      </c>
      <c r="B39" s="156" t="s">
        <v>246</v>
      </c>
      <c r="C39" s="157" t="s">
        <v>59</v>
      </c>
      <c r="D39" s="157" t="s">
        <v>59</v>
      </c>
      <c r="E39" s="157" t="s">
        <v>337</v>
      </c>
      <c r="F39" s="64" t="s">
        <v>310</v>
      </c>
      <c r="G39" s="14" t="s">
        <v>150</v>
      </c>
      <c r="H39" s="14">
        <v>11888030</v>
      </c>
      <c r="I39" s="14">
        <f>H39/$N$1</f>
        <v>2672368.2140047206</v>
      </c>
      <c r="J39" s="127">
        <v>0.51680000000000004</v>
      </c>
      <c r="K39" s="65" t="s">
        <v>151</v>
      </c>
      <c r="L39" s="14" t="s">
        <v>18</v>
      </c>
      <c r="M39" s="14" t="s">
        <v>15</v>
      </c>
      <c r="N39" s="14"/>
    </row>
    <row r="40" spans="1:14" s="37" customFormat="1" ht="120">
      <c r="A40" s="18" t="s">
        <v>22</v>
      </c>
      <c r="B40" s="156" t="s">
        <v>246</v>
      </c>
      <c r="C40" s="157" t="s">
        <v>240</v>
      </c>
      <c r="D40" s="157" t="s">
        <v>240</v>
      </c>
      <c r="E40" s="157" t="s">
        <v>108</v>
      </c>
      <c r="F40" s="64" t="s">
        <v>311</v>
      </c>
      <c r="G40" s="14" t="s">
        <v>150</v>
      </c>
      <c r="H40" s="14">
        <v>105079334</v>
      </c>
      <c r="I40" s="14">
        <f>H40/$N$1</f>
        <v>23621295.717657637</v>
      </c>
      <c r="J40" s="129"/>
      <c r="K40" s="65" t="s">
        <v>151</v>
      </c>
      <c r="L40" s="14" t="s">
        <v>18</v>
      </c>
      <c r="M40" s="14" t="s">
        <v>15</v>
      </c>
      <c r="N40" s="14"/>
    </row>
    <row r="41" spans="1:14" ht="15.75">
      <c r="A41" s="113"/>
      <c r="B41" s="158"/>
      <c r="C41" s="158"/>
      <c r="D41" s="158"/>
      <c r="E41" s="158"/>
      <c r="F41" s="114"/>
      <c r="G41" s="150"/>
      <c r="H41" s="150" t="s">
        <v>237</v>
      </c>
      <c r="I41" s="114"/>
      <c r="J41" s="114"/>
      <c r="K41" s="147"/>
      <c r="L41" s="114"/>
      <c r="M41" s="114"/>
      <c r="N41" s="114"/>
    </row>
    <row r="42" spans="1:14" ht="15.75">
      <c r="A42" s="113"/>
      <c r="B42" s="158"/>
      <c r="C42" s="158"/>
      <c r="D42" s="158"/>
      <c r="E42" s="158"/>
      <c r="F42" s="114"/>
      <c r="G42" s="150"/>
      <c r="H42" s="150" t="s">
        <v>239</v>
      </c>
      <c r="I42" s="114"/>
      <c r="J42" s="114"/>
      <c r="K42" s="147"/>
      <c r="L42" s="114"/>
      <c r="M42" s="114"/>
      <c r="N42" s="114"/>
    </row>
    <row r="43" spans="1:14" ht="120">
      <c r="A43" s="18" t="s">
        <v>201</v>
      </c>
      <c r="B43" s="156" t="s">
        <v>245</v>
      </c>
      <c r="C43" s="157" t="s">
        <v>339</v>
      </c>
      <c r="D43" s="157" t="s">
        <v>339</v>
      </c>
      <c r="E43" s="157" t="s">
        <v>340</v>
      </c>
      <c r="F43" s="64" t="s">
        <v>312</v>
      </c>
      <c r="G43" s="14" t="s">
        <v>150</v>
      </c>
      <c r="H43" s="14">
        <v>35462550</v>
      </c>
      <c r="I43" s="14">
        <f>H43/$N$1</f>
        <v>7971799.4829717884</v>
      </c>
      <c r="J43" s="88">
        <f>'[1]zestawienie '!$F$24</f>
        <v>0.40237327347798096</v>
      </c>
      <c r="K43" s="65" t="s">
        <v>151</v>
      </c>
      <c r="L43" s="14" t="s">
        <v>18</v>
      </c>
      <c r="M43" s="14" t="s">
        <v>15</v>
      </c>
      <c r="N43" s="86"/>
    </row>
    <row r="44" spans="1:14" ht="15.75">
      <c r="A44" s="113"/>
      <c r="B44" s="158"/>
      <c r="C44" s="158"/>
      <c r="D44" s="158"/>
      <c r="E44" s="158"/>
      <c r="F44" s="114"/>
      <c r="G44" s="150"/>
      <c r="H44" s="150" t="s">
        <v>242</v>
      </c>
      <c r="I44" s="114"/>
      <c r="J44" s="114"/>
      <c r="K44" s="147"/>
      <c r="L44" s="114"/>
      <c r="M44" s="114"/>
      <c r="N44" s="114"/>
    </row>
    <row r="45" spans="1:14" ht="15.75">
      <c r="A45" s="113"/>
      <c r="B45" s="158"/>
      <c r="C45" s="158"/>
      <c r="D45" s="158"/>
      <c r="E45" s="158"/>
      <c r="F45" s="114"/>
      <c r="G45" s="150"/>
      <c r="H45" s="150" t="s">
        <v>243</v>
      </c>
      <c r="I45" s="114"/>
      <c r="J45" s="114"/>
      <c r="K45" s="147"/>
      <c r="L45" s="114"/>
      <c r="M45" s="114"/>
      <c r="N45" s="114"/>
    </row>
    <row r="46" spans="1:14" ht="120">
      <c r="A46" s="16" t="s">
        <v>170</v>
      </c>
      <c r="B46" s="159" t="s">
        <v>244</v>
      </c>
      <c r="C46" s="160" t="s">
        <v>240</v>
      </c>
      <c r="D46" s="160" t="s">
        <v>240</v>
      </c>
      <c r="E46" s="160" t="s">
        <v>341</v>
      </c>
      <c r="F46" s="87" t="s">
        <v>313</v>
      </c>
      <c r="G46" s="33" t="s">
        <v>150</v>
      </c>
      <c r="H46" s="14">
        <v>17996087</v>
      </c>
      <c r="I46" s="14">
        <f>H46/$N$1</f>
        <v>4045428.121838822</v>
      </c>
      <c r="J46" s="126">
        <v>0.16850000000000001</v>
      </c>
      <c r="K46" s="65" t="s">
        <v>151</v>
      </c>
      <c r="L46" s="14" t="s">
        <v>18</v>
      </c>
      <c r="M46" s="14" t="s">
        <v>15</v>
      </c>
      <c r="N46" s="86"/>
    </row>
  </sheetData>
  <autoFilter ref="A12:N46" xr:uid="{00000000-0001-0000-0300-000000000000}"/>
  <mergeCells count="9">
    <mergeCell ref="A30:N30"/>
    <mergeCell ref="A31:N31"/>
    <mergeCell ref="J32:J33"/>
    <mergeCell ref="B1:E1"/>
    <mergeCell ref="A9:N9"/>
    <mergeCell ref="A10:N10"/>
    <mergeCell ref="A11:N11"/>
    <mergeCell ref="A23:N23"/>
    <mergeCell ref="A24:N24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36" fitToHeight="0" orientation="landscape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nabory konkurencyjne</vt:lpstr>
      <vt:lpstr>nabory niekonkurencyjne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lurbanek</dc:creator>
  <cp:lastModifiedBy>Agnieszka Fedyk</cp:lastModifiedBy>
  <cp:lastPrinted>2023-06-07T08:51:53Z</cp:lastPrinted>
  <dcterms:created xsi:type="dcterms:W3CDTF">2009-11-02T13:16:44Z</dcterms:created>
  <dcterms:modified xsi:type="dcterms:W3CDTF">2023-07-04T06:01:23Z</dcterms:modified>
</cp:coreProperties>
</file>